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Zorka\Desktop\Canoe\Juniori\"/>
    </mc:Choice>
  </mc:AlternateContent>
  <xr:revisionPtr revIDLastSave="0" documentId="8_{1306615F-ED77-4533-B15A-1E4165B29F3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učty" sheetId="5" r:id="rId1"/>
    <sheet name="pretekari_1000_200_500" sheetId="4" r:id="rId2"/>
    <sheet name="pretekari_kategoria" sheetId="3" r:id="rId3"/>
    <sheet name="kategopria_pretekari" sheetId="1" r:id="rId4"/>
  </sheets>
  <definedNames>
    <definedName name="_xlnm._FilterDatabase" localSheetId="3" hidden="1">kategopria_pretekari!$A$1:$W$625</definedName>
    <definedName name="_xlnm._FilterDatabase" localSheetId="1" hidden="1">pretekari_1000_200_500!$A$1:$Y$432</definedName>
    <definedName name="_xlnm._FilterDatabase" localSheetId="2" hidden="1">pretekari_kategoria!$A$1:$W$625</definedName>
  </definedNames>
  <calcPr calcId="181029"/>
  <pivotCaches>
    <pivotCache cacheId="0" r:id="rId5"/>
  </pivotCaches>
</workbook>
</file>

<file path=xl/calcChain.xml><?xml version="1.0" encoding="utf-8"?>
<calcChain xmlns="http://schemas.openxmlformats.org/spreadsheetml/2006/main">
  <c r="T16" i="4" l="1"/>
  <c r="T18" i="4"/>
  <c r="T24" i="4"/>
  <c r="T26" i="4"/>
  <c r="T32" i="4"/>
  <c r="T34" i="4"/>
  <c r="T40" i="4"/>
  <c r="T42" i="4"/>
  <c r="T48" i="4"/>
  <c r="T50" i="4"/>
  <c r="T56" i="4"/>
  <c r="T58" i="4"/>
  <c r="T64" i="4"/>
  <c r="T66" i="4"/>
  <c r="T72" i="4"/>
  <c r="T74" i="4"/>
  <c r="T80" i="4"/>
  <c r="T82" i="4"/>
  <c r="T88" i="4"/>
  <c r="T90" i="4"/>
  <c r="T96" i="4"/>
  <c r="T98" i="4"/>
  <c r="T104" i="4"/>
  <c r="T106" i="4"/>
  <c r="T112" i="4"/>
  <c r="T114" i="4"/>
  <c r="T120" i="4"/>
  <c r="T122" i="4"/>
  <c r="T128" i="4"/>
  <c r="T130" i="4"/>
  <c r="T136" i="4"/>
  <c r="T138" i="4"/>
  <c r="T144" i="4"/>
  <c r="T146" i="4"/>
  <c r="T152" i="4"/>
  <c r="T154" i="4"/>
  <c r="T160" i="4"/>
  <c r="T162" i="4"/>
  <c r="T168" i="4"/>
  <c r="T170" i="4"/>
  <c r="T176" i="4"/>
  <c r="T178" i="4"/>
  <c r="T184" i="4"/>
  <c r="T186" i="4"/>
  <c r="T192" i="4"/>
  <c r="T194" i="4"/>
  <c r="T200" i="4"/>
  <c r="T202" i="4"/>
  <c r="T208" i="4"/>
  <c r="T210" i="4"/>
  <c r="T216" i="4"/>
  <c r="T218" i="4"/>
  <c r="T224" i="4"/>
  <c r="T226" i="4"/>
  <c r="T232" i="4"/>
  <c r="T234" i="4"/>
  <c r="T240" i="4"/>
  <c r="T242" i="4"/>
  <c r="T248" i="4"/>
  <c r="T250" i="4"/>
  <c r="T256" i="4"/>
  <c r="T258" i="4"/>
  <c r="T264" i="4"/>
  <c r="T266" i="4"/>
  <c r="T272" i="4"/>
  <c r="T274" i="4"/>
  <c r="T280" i="4"/>
  <c r="T282" i="4"/>
  <c r="T288" i="4"/>
  <c r="T290" i="4"/>
  <c r="T296" i="4"/>
  <c r="T298" i="4"/>
  <c r="T304" i="4"/>
  <c r="T306" i="4"/>
  <c r="T312" i="4"/>
  <c r="T314" i="4"/>
  <c r="T320" i="4"/>
  <c r="T322" i="4"/>
  <c r="T328" i="4"/>
  <c r="T330" i="4"/>
  <c r="T336" i="4"/>
  <c r="T338" i="4"/>
  <c r="T344" i="4"/>
  <c r="T346" i="4"/>
  <c r="T352" i="4"/>
  <c r="T354" i="4"/>
  <c r="T360" i="4"/>
  <c r="T362" i="4"/>
  <c r="T368" i="4"/>
  <c r="T370" i="4"/>
  <c r="T376" i="4"/>
  <c r="T378" i="4"/>
  <c r="T384" i="4"/>
  <c r="T386" i="4"/>
  <c r="T392" i="4"/>
  <c r="T394" i="4"/>
  <c r="T400" i="4"/>
  <c r="T402" i="4"/>
  <c r="T408" i="4"/>
  <c r="T410" i="4"/>
  <c r="T416" i="4"/>
  <c r="T418" i="4"/>
  <c r="T424" i="4"/>
  <c r="T426" i="4"/>
  <c r="T432" i="4"/>
  <c r="S3" i="4"/>
  <c r="T3" i="4" s="1"/>
  <c r="S4" i="4"/>
  <c r="T4" i="4" s="1"/>
  <c r="S5" i="4"/>
  <c r="T5" i="4" s="1"/>
  <c r="S6" i="4"/>
  <c r="T6" i="4" s="1"/>
  <c r="S7" i="4"/>
  <c r="T7" i="4" s="1"/>
  <c r="S8" i="4"/>
  <c r="T8" i="4" s="1"/>
  <c r="S9" i="4"/>
  <c r="T9" i="4" s="1"/>
  <c r="S10" i="4"/>
  <c r="T10" i="4" s="1"/>
  <c r="S11" i="4"/>
  <c r="T11" i="4" s="1"/>
  <c r="S12" i="4"/>
  <c r="T12" i="4" s="1"/>
  <c r="S13" i="4"/>
  <c r="T13" i="4" s="1"/>
  <c r="S14" i="4"/>
  <c r="T14" i="4" s="1"/>
  <c r="S15" i="4"/>
  <c r="T15" i="4" s="1"/>
  <c r="S16" i="4"/>
  <c r="S17" i="4"/>
  <c r="T17" i="4" s="1"/>
  <c r="S18" i="4"/>
  <c r="S19" i="4"/>
  <c r="T19" i="4" s="1"/>
  <c r="S20" i="4"/>
  <c r="T20" i="4" s="1"/>
  <c r="S21" i="4"/>
  <c r="T21" i="4" s="1"/>
  <c r="S22" i="4"/>
  <c r="T22" i="4" s="1"/>
  <c r="S23" i="4"/>
  <c r="T23" i="4" s="1"/>
  <c r="S24" i="4"/>
  <c r="S25" i="4"/>
  <c r="T25" i="4" s="1"/>
  <c r="S26" i="4"/>
  <c r="S27" i="4"/>
  <c r="T27" i="4" s="1"/>
  <c r="S28" i="4"/>
  <c r="T28" i="4" s="1"/>
  <c r="S29" i="4"/>
  <c r="T29" i="4" s="1"/>
  <c r="S30" i="4"/>
  <c r="T30" i="4" s="1"/>
  <c r="S31" i="4"/>
  <c r="T31" i="4" s="1"/>
  <c r="S32" i="4"/>
  <c r="S33" i="4"/>
  <c r="T33" i="4" s="1"/>
  <c r="S34" i="4"/>
  <c r="S35" i="4"/>
  <c r="T35" i="4" s="1"/>
  <c r="S36" i="4"/>
  <c r="T36" i="4" s="1"/>
  <c r="S37" i="4"/>
  <c r="T37" i="4" s="1"/>
  <c r="S38" i="4"/>
  <c r="T38" i="4" s="1"/>
  <c r="S39" i="4"/>
  <c r="T39" i="4" s="1"/>
  <c r="S40" i="4"/>
  <c r="S41" i="4"/>
  <c r="T41" i="4" s="1"/>
  <c r="S42" i="4"/>
  <c r="S43" i="4"/>
  <c r="T43" i="4" s="1"/>
  <c r="S44" i="4"/>
  <c r="T44" i="4" s="1"/>
  <c r="S45" i="4"/>
  <c r="T45" i="4" s="1"/>
  <c r="S46" i="4"/>
  <c r="T46" i="4" s="1"/>
  <c r="S47" i="4"/>
  <c r="T47" i="4" s="1"/>
  <c r="S48" i="4"/>
  <c r="S49" i="4"/>
  <c r="T49" i="4" s="1"/>
  <c r="S50" i="4"/>
  <c r="S51" i="4"/>
  <c r="T51" i="4" s="1"/>
  <c r="S52" i="4"/>
  <c r="T52" i="4" s="1"/>
  <c r="S53" i="4"/>
  <c r="T53" i="4" s="1"/>
  <c r="S54" i="4"/>
  <c r="T54" i="4" s="1"/>
  <c r="S55" i="4"/>
  <c r="T55" i="4" s="1"/>
  <c r="S56" i="4"/>
  <c r="S57" i="4"/>
  <c r="T57" i="4" s="1"/>
  <c r="S58" i="4"/>
  <c r="S59" i="4"/>
  <c r="T59" i="4" s="1"/>
  <c r="S60" i="4"/>
  <c r="T60" i="4" s="1"/>
  <c r="S61" i="4"/>
  <c r="T61" i="4" s="1"/>
  <c r="S62" i="4"/>
  <c r="T62" i="4" s="1"/>
  <c r="S63" i="4"/>
  <c r="T63" i="4" s="1"/>
  <c r="S64" i="4"/>
  <c r="S65" i="4"/>
  <c r="T65" i="4" s="1"/>
  <c r="S66" i="4"/>
  <c r="S67" i="4"/>
  <c r="T67" i="4" s="1"/>
  <c r="S68" i="4"/>
  <c r="T68" i="4" s="1"/>
  <c r="S69" i="4"/>
  <c r="T69" i="4" s="1"/>
  <c r="S70" i="4"/>
  <c r="T70" i="4" s="1"/>
  <c r="S71" i="4"/>
  <c r="T71" i="4" s="1"/>
  <c r="S72" i="4"/>
  <c r="S73" i="4"/>
  <c r="T73" i="4" s="1"/>
  <c r="S74" i="4"/>
  <c r="S75" i="4"/>
  <c r="T75" i="4" s="1"/>
  <c r="S76" i="4"/>
  <c r="T76" i="4" s="1"/>
  <c r="S77" i="4"/>
  <c r="T77" i="4" s="1"/>
  <c r="S78" i="4"/>
  <c r="T78" i="4" s="1"/>
  <c r="S79" i="4"/>
  <c r="T79" i="4" s="1"/>
  <c r="S80" i="4"/>
  <c r="S81" i="4"/>
  <c r="T81" i="4" s="1"/>
  <c r="S82" i="4"/>
  <c r="S83" i="4"/>
  <c r="T83" i="4" s="1"/>
  <c r="S84" i="4"/>
  <c r="T84" i="4" s="1"/>
  <c r="S85" i="4"/>
  <c r="T85" i="4" s="1"/>
  <c r="S86" i="4"/>
  <c r="T86" i="4" s="1"/>
  <c r="S87" i="4"/>
  <c r="T87" i="4" s="1"/>
  <c r="S88" i="4"/>
  <c r="S89" i="4"/>
  <c r="T89" i="4" s="1"/>
  <c r="S90" i="4"/>
  <c r="S91" i="4"/>
  <c r="T91" i="4" s="1"/>
  <c r="S92" i="4"/>
  <c r="T92" i="4" s="1"/>
  <c r="S93" i="4"/>
  <c r="T93" i="4" s="1"/>
  <c r="S94" i="4"/>
  <c r="T94" i="4" s="1"/>
  <c r="S95" i="4"/>
  <c r="T95" i="4" s="1"/>
  <c r="S96" i="4"/>
  <c r="S97" i="4"/>
  <c r="T97" i="4" s="1"/>
  <c r="S98" i="4"/>
  <c r="S99" i="4"/>
  <c r="T99" i="4" s="1"/>
  <c r="S100" i="4"/>
  <c r="T100" i="4" s="1"/>
  <c r="S101" i="4"/>
  <c r="T101" i="4" s="1"/>
  <c r="S102" i="4"/>
  <c r="T102" i="4" s="1"/>
  <c r="S103" i="4"/>
  <c r="T103" i="4" s="1"/>
  <c r="S104" i="4"/>
  <c r="S105" i="4"/>
  <c r="T105" i="4" s="1"/>
  <c r="S106" i="4"/>
  <c r="S107" i="4"/>
  <c r="T107" i="4" s="1"/>
  <c r="S108" i="4"/>
  <c r="T108" i="4" s="1"/>
  <c r="S109" i="4"/>
  <c r="T109" i="4" s="1"/>
  <c r="S110" i="4"/>
  <c r="T110" i="4" s="1"/>
  <c r="S111" i="4"/>
  <c r="T111" i="4" s="1"/>
  <c r="S112" i="4"/>
  <c r="S113" i="4"/>
  <c r="T113" i="4" s="1"/>
  <c r="S114" i="4"/>
  <c r="S115" i="4"/>
  <c r="T115" i="4" s="1"/>
  <c r="S116" i="4"/>
  <c r="T116" i="4" s="1"/>
  <c r="S117" i="4"/>
  <c r="T117" i="4" s="1"/>
  <c r="S118" i="4"/>
  <c r="T118" i="4" s="1"/>
  <c r="S119" i="4"/>
  <c r="T119" i="4" s="1"/>
  <c r="S120" i="4"/>
  <c r="S121" i="4"/>
  <c r="T121" i="4" s="1"/>
  <c r="S122" i="4"/>
  <c r="S123" i="4"/>
  <c r="T123" i="4" s="1"/>
  <c r="S124" i="4"/>
  <c r="T124" i="4" s="1"/>
  <c r="S125" i="4"/>
  <c r="T125" i="4" s="1"/>
  <c r="S126" i="4"/>
  <c r="T126" i="4" s="1"/>
  <c r="S127" i="4"/>
  <c r="T127" i="4" s="1"/>
  <c r="S128" i="4"/>
  <c r="S129" i="4"/>
  <c r="T129" i="4" s="1"/>
  <c r="S130" i="4"/>
  <c r="S131" i="4"/>
  <c r="T131" i="4" s="1"/>
  <c r="S132" i="4"/>
  <c r="T132" i="4" s="1"/>
  <c r="S133" i="4"/>
  <c r="T133" i="4" s="1"/>
  <c r="S134" i="4"/>
  <c r="T134" i="4" s="1"/>
  <c r="S135" i="4"/>
  <c r="T135" i="4" s="1"/>
  <c r="S136" i="4"/>
  <c r="S137" i="4"/>
  <c r="T137" i="4" s="1"/>
  <c r="S138" i="4"/>
  <c r="S139" i="4"/>
  <c r="T139" i="4" s="1"/>
  <c r="S140" i="4"/>
  <c r="T140" i="4" s="1"/>
  <c r="S141" i="4"/>
  <c r="T141" i="4" s="1"/>
  <c r="S142" i="4"/>
  <c r="T142" i="4" s="1"/>
  <c r="S143" i="4"/>
  <c r="T143" i="4" s="1"/>
  <c r="S144" i="4"/>
  <c r="S145" i="4"/>
  <c r="T145" i="4" s="1"/>
  <c r="S146" i="4"/>
  <c r="S147" i="4"/>
  <c r="T147" i="4" s="1"/>
  <c r="S148" i="4"/>
  <c r="T148" i="4" s="1"/>
  <c r="S149" i="4"/>
  <c r="T149" i="4" s="1"/>
  <c r="S150" i="4"/>
  <c r="T150" i="4" s="1"/>
  <c r="S151" i="4"/>
  <c r="T151" i="4" s="1"/>
  <c r="S152" i="4"/>
  <c r="S153" i="4"/>
  <c r="T153" i="4" s="1"/>
  <c r="S154" i="4"/>
  <c r="S155" i="4"/>
  <c r="T155" i="4" s="1"/>
  <c r="S156" i="4"/>
  <c r="T156" i="4" s="1"/>
  <c r="S157" i="4"/>
  <c r="T157" i="4" s="1"/>
  <c r="S158" i="4"/>
  <c r="T158" i="4" s="1"/>
  <c r="S159" i="4"/>
  <c r="T159" i="4" s="1"/>
  <c r="S160" i="4"/>
  <c r="S161" i="4"/>
  <c r="T161" i="4" s="1"/>
  <c r="S162" i="4"/>
  <c r="S163" i="4"/>
  <c r="T163" i="4" s="1"/>
  <c r="S164" i="4"/>
  <c r="T164" i="4" s="1"/>
  <c r="S165" i="4"/>
  <c r="T165" i="4" s="1"/>
  <c r="S166" i="4"/>
  <c r="T166" i="4" s="1"/>
  <c r="S167" i="4"/>
  <c r="T167" i="4" s="1"/>
  <c r="S168" i="4"/>
  <c r="S169" i="4"/>
  <c r="T169" i="4" s="1"/>
  <c r="S170" i="4"/>
  <c r="S171" i="4"/>
  <c r="T171" i="4" s="1"/>
  <c r="S172" i="4"/>
  <c r="T172" i="4" s="1"/>
  <c r="S173" i="4"/>
  <c r="T173" i="4" s="1"/>
  <c r="S174" i="4"/>
  <c r="T174" i="4" s="1"/>
  <c r="S175" i="4"/>
  <c r="T175" i="4" s="1"/>
  <c r="S176" i="4"/>
  <c r="S177" i="4"/>
  <c r="T177" i="4" s="1"/>
  <c r="S178" i="4"/>
  <c r="S179" i="4"/>
  <c r="T179" i="4" s="1"/>
  <c r="S180" i="4"/>
  <c r="T180" i="4" s="1"/>
  <c r="S181" i="4"/>
  <c r="T181" i="4" s="1"/>
  <c r="S182" i="4"/>
  <c r="T182" i="4" s="1"/>
  <c r="S183" i="4"/>
  <c r="T183" i="4" s="1"/>
  <c r="S184" i="4"/>
  <c r="S185" i="4"/>
  <c r="T185" i="4" s="1"/>
  <c r="S186" i="4"/>
  <c r="S187" i="4"/>
  <c r="T187" i="4" s="1"/>
  <c r="S188" i="4"/>
  <c r="T188" i="4" s="1"/>
  <c r="S189" i="4"/>
  <c r="T189" i="4" s="1"/>
  <c r="S190" i="4"/>
  <c r="T190" i="4" s="1"/>
  <c r="S191" i="4"/>
  <c r="T191" i="4" s="1"/>
  <c r="S192" i="4"/>
  <c r="S193" i="4"/>
  <c r="T193" i="4" s="1"/>
  <c r="S194" i="4"/>
  <c r="S195" i="4"/>
  <c r="T195" i="4" s="1"/>
  <c r="S196" i="4"/>
  <c r="T196" i="4" s="1"/>
  <c r="S197" i="4"/>
  <c r="T197" i="4" s="1"/>
  <c r="S198" i="4"/>
  <c r="T198" i="4" s="1"/>
  <c r="S199" i="4"/>
  <c r="T199" i="4" s="1"/>
  <c r="S200" i="4"/>
  <c r="S201" i="4"/>
  <c r="T201" i="4" s="1"/>
  <c r="S202" i="4"/>
  <c r="S203" i="4"/>
  <c r="T203" i="4" s="1"/>
  <c r="S204" i="4"/>
  <c r="T204" i="4" s="1"/>
  <c r="S205" i="4"/>
  <c r="T205" i="4" s="1"/>
  <c r="S206" i="4"/>
  <c r="T206" i="4" s="1"/>
  <c r="S207" i="4"/>
  <c r="T207" i="4" s="1"/>
  <c r="S208" i="4"/>
  <c r="S209" i="4"/>
  <c r="T209" i="4" s="1"/>
  <c r="S210" i="4"/>
  <c r="S211" i="4"/>
  <c r="T211" i="4" s="1"/>
  <c r="S212" i="4"/>
  <c r="T212" i="4" s="1"/>
  <c r="S213" i="4"/>
  <c r="T213" i="4" s="1"/>
  <c r="S214" i="4"/>
  <c r="T214" i="4" s="1"/>
  <c r="S215" i="4"/>
  <c r="T215" i="4" s="1"/>
  <c r="S216" i="4"/>
  <c r="S217" i="4"/>
  <c r="T217" i="4" s="1"/>
  <c r="S218" i="4"/>
  <c r="S219" i="4"/>
  <c r="T219" i="4" s="1"/>
  <c r="S220" i="4"/>
  <c r="T220" i="4" s="1"/>
  <c r="S221" i="4"/>
  <c r="T221" i="4" s="1"/>
  <c r="S222" i="4"/>
  <c r="T222" i="4" s="1"/>
  <c r="S223" i="4"/>
  <c r="T223" i="4" s="1"/>
  <c r="S224" i="4"/>
  <c r="S225" i="4"/>
  <c r="T225" i="4" s="1"/>
  <c r="S226" i="4"/>
  <c r="S227" i="4"/>
  <c r="T227" i="4" s="1"/>
  <c r="S228" i="4"/>
  <c r="T228" i="4" s="1"/>
  <c r="S229" i="4"/>
  <c r="T229" i="4" s="1"/>
  <c r="S230" i="4"/>
  <c r="T230" i="4" s="1"/>
  <c r="S231" i="4"/>
  <c r="T231" i="4" s="1"/>
  <c r="S232" i="4"/>
  <c r="S233" i="4"/>
  <c r="T233" i="4" s="1"/>
  <c r="S234" i="4"/>
  <c r="S235" i="4"/>
  <c r="T235" i="4" s="1"/>
  <c r="S236" i="4"/>
  <c r="T236" i="4" s="1"/>
  <c r="S237" i="4"/>
  <c r="T237" i="4" s="1"/>
  <c r="S238" i="4"/>
  <c r="T238" i="4" s="1"/>
  <c r="S239" i="4"/>
  <c r="T239" i="4" s="1"/>
  <c r="S240" i="4"/>
  <c r="S241" i="4"/>
  <c r="T241" i="4" s="1"/>
  <c r="S242" i="4"/>
  <c r="S243" i="4"/>
  <c r="T243" i="4" s="1"/>
  <c r="S244" i="4"/>
  <c r="T244" i="4" s="1"/>
  <c r="S245" i="4"/>
  <c r="T245" i="4" s="1"/>
  <c r="S246" i="4"/>
  <c r="T246" i="4" s="1"/>
  <c r="S247" i="4"/>
  <c r="T247" i="4" s="1"/>
  <c r="S248" i="4"/>
  <c r="S249" i="4"/>
  <c r="T249" i="4" s="1"/>
  <c r="S250" i="4"/>
  <c r="S251" i="4"/>
  <c r="T251" i="4" s="1"/>
  <c r="S252" i="4"/>
  <c r="T252" i="4" s="1"/>
  <c r="S253" i="4"/>
  <c r="T253" i="4" s="1"/>
  <c r="S254" i="4"/>
  <c r="T254" i="4" s="1"/>
  <c r="S255" i="4"/>
  <c r="T255" i="4" s="1"/>
  <c r="S256" i="4"/>
  <c r="S257" i="4"/>
  <c r="T257" i="4" s="1"/>
  <c r="S258" i="4"/>
  <c r="S259" i="4"/>
  <c r="T259" i="4" s="1"/>
  <c r="S260" i="4"/>
  <c r="T260" i="4" s="1"/>
  <c r="S261" i="4"/>
  <c r="T261" i="4" s="1"/>
  <c r="S262" i="4"/>
  <c r="T262" i="4" s="1"/>
  <c r="S263" i="4"/>
  <c r="T263" i="4" s="1"/>
  <c r="S264" i="4"/>
  <c r="S265" i="4"/>
  <c r="T265" i="4" s="1"/>
  <c r="S266" i="4"/>
  <c r="S267" i="4"/>
  <c r="T267" i="4" s="1"/>
  <c r="S268" i="4"/>
  <c r="T268" i="4" s="1"/>
  <c r="S269" i="4"/>
  <c r="T269" i="4" s="1"/>
  <c r="S270" i="4"/>
  <c r="T270" i="4" s="1"/>
  <c r="S271" i="4"/>
  <c r="T271" i="4" s="1"/>
  <c r="S272" i="4"/>
  <c r="S273" i="4"/>
  <c r="T273" i="4" s="1"/>
  <c r="S274" i="4"/>
  <c r="S275" i="4"/>
  <c r="T275" i="4" s="1"/>
  <c r="S276" i="4"/>
  <c r="T276" i="4" s="1"/>
  <c r="S277" i="4"/>
  <c r="T277" i="4" s="1"/>
  <c r="S278" i="4"/>
  <c r="T278" i="4" s="1"/>
  <c r="S279" i="4"/>
  <c r="T279" i="4" s="1"/>
  <c r="S280" i="4"/>
  <c r="S281" i="4"/>
  <c r="T281" i="4" s="1"/>
  <c r="S282" i="4"/>
  <c r="S283" i="4"/>
  <c r="T283" i="4" s="1"/>
  <c r="S284" i="4"/>
  <c r="T284" i="4" s="1"/>
  <c r="S285" i="4"/>
  <c r="T285" i="4" s="1"/>
  <c r="S286" i="4"/>
  <c r="T286" i="4" s="1"/>
  <c r="S287" i="4"/>
  <c r="T287" i="4" s="1"/>
  <c r="S288" i="4"/>
  <c r="S289" i="4"/>
  <c r="T289" i="4" s="1"/>
  <c r="S290" i="4"/>
  <c r="S291" i="4"/>
  <c r="T291" i="4" s="1"/>
  <c r="S292" i="4"/>
  <c r="T292" i="4" s="1"/>
  <c r="S293" i="4"/>
  <c r="T293" i="4" s="1"/>
  <c r="S294" i="4"/>
  <c r="T294" i="4" s="1"/>
  <c r="S295" i="4"/>
  <c r="T295" i="4" s="1"/>
  <c r="S296" i="4"/>
  <c r="S297" i="4"/>
  <c r="T297" i="4" s="1"/>
  <c r="S298" i="4"/>
  <c r="S299" i="4"/>
  <c r="T299" i="4" s="1"/>
  <c r="S300" i="4"/>
  <c r="T300" i="4" s="1"/>
  <c r="S301" i="4"/>
  <c r="T301" i="4" s="1"/>
  <c r="S302" i="4"/>
  <c r="T302" i="4" s="1"/>
  <c r="S303" i="4"/>
  <c r="T303" i="4" s="1"/>
  <c r="S304" i="4"/>
  <c r="S305" i="4"/>
  <c r="T305" i="4" s="1"/>
  <c r="S306" i="4"/>
  <c r="S307" i="4"/>
  <c r="T307" i="4" s="1"/>
  <c r="S308" i="4"/>
  <c r="T308" i="4" s="1"/>
  <c r="S309" i="4"/>
  <c r="T309" i="4" s="1"/>
  <c r="S310" i="4"/>
  <c r="T310" i="4" s="1"/>
  <c r="S311" i="4"/>
  <c r="T311" i="4" s="1"/>
  <c r="S312" i="4"/>
  <c r="S313" i="4"/>
  <c r="T313" i="4" s="1"/>
  <c r="S314" i="4"/>
  <c r="S315" i="4"/>
  <c r="T315" i="4" s="1"/>
  <c r="S316" i="4"/>
  <c r="T316" i="4" s="1"/>
  <c r="S317" i="4"/>
  <c r="T317" i="4" s="1"/>
  <c r="S318" i="4"/>
  <c r="T318" i="4" s="1"/>
  <c r="S319" i="4"/>
  <c r="T319" i="4" s="1"/>
  <c r="S320" i="4"/>
  <c r="S321" i="4"/>
  <c r="T321" i="4" s="1"/>
  <c r="S322" i="4"/>
  <c r="S323" i="4"/>
  <c r="T323" i="4" s="1"/>
  <c r="S324" i="4"/>
  <c r="T324" i="4" s="1"/>
  <c r="S325" i="4"/>
  <c r="T325" i="4" s="1"/>
  <c r="S326" i="4"/>
  <c r="T326" i="4" s="1"/>
  <c r="S327" i="4"/>
  <c r="T327" i="4" s="1"/>
  <c r="S328" i="4"/>
  <c r="S329" i="4"/>
  <c r="T329" i="4" s="1"/>
  <c r="S330" i="4"/>
  <c r="S331" i="4"/>
  <c r="T331" i="4" s="1"/>
  <c r="S332" i="4"/>
  <c r="T332" i="4" s="1"/>
  <c r="S333" i="4"/>
  <c r="T333" i="4" s="1"/>
  <c r="S334" i="4"/>
  <c r="T334" i="4" s="1"/>
  <c r="S335" i="4"/>
  <c r="T335" i="4" s="1"/>
  <c r="S336" i="4"/>
  <c r="S337" i="4"/>
  <c r="T337" i="4" s="1"/>
  <c r="S338" i="4"/>
  <c r="S339" i="4"/>
  <c r="T339" i="4" s="1"/>
  <c r="S340" i="4"/>
  <c r="T340" i="4" s="1"/>
  <c r="S341" i="4"/>
  <c r="T341" i="4" s="1"/>
  <c r="S342" i="4"/>
  <c r="T342" i="4" s="1"/>
  <c r="S343" i="4"/>
  <c r="T343" i="4" s="1"/>
  <c r="S344" i="4"/>
  <c r="S345" i="4"/>
  <c r="T345" i="4" s="1"/>
  <c r="S346" i="4"/>
  <c r="S347" i="4"/>
  <c r="T347" i="4" s="1"/>
  <c r="S348" i="4"/>
  <c r="T348" i="4" s="1"/>
  <c r="S349" i="4"/>
  <c r="T349" i="4" s="1"/>
  <c r="S350" i="4"/>
  <c r="T350" i="4" s="1"/>
  <c r="S351" i="4"/>
  <c r="T351" i="4" s="1"/>
  <c r="S352" i="4"/>
  <c r="S353" i="4"/>
  <c r="T353" i="4" s="1"/>
  <c r="S354" i="4"/>
  <c r="S355" i="4"/>
  <c r="T355" i="4" s="1"/>
  <c r="S356" i="4"/>
  <c r="T356" i="4" s="1"/>
  <c r="S357" i="4"/>
  <c r="T357" i="4" s="1"/>
  <c r="S358" i="4"/>
  <c r="T358" i="4" s="1"/>
  <c r="S359" i="4"/>
  <c r="T359" i="4" s="1"/>
  <c r="S360" i="4"/>
  <c r="S361" i="4"/>
  <c r="T361" i="4" s="1"/>
  <c r="S362" i="4"/>
  <c r="S363" i="4"/>
  <c r="T363" i="4" s="1"/>
  <c r="S364" i="4"/>
  <c r="T364" i="4" s="1"/>
  <c r="S365" i="4"/>
  <c r="T365" i="4" s="1"/>
  <c r="S366" i="4"/>
  <c r="T366" i="4" s="1"/>
  <c r="S367" i="4"/>
  <c r="T367" i="4" s="1"/>
  <c r="S368" i="4"/>
  <c r="S369" i="4"/>
  <c r="T369" i="4" s="1"/>
  <c r="S370" i="4"/>
  <c r="S371" i="4"/>
  <c r="T371" i="4" s="1"/>
  <c r="S372" i="4"/>
  <c r="T372" i="4" s="1"/>
  <c r="S373" i="4"/>
  <c r="T373" i="4" s="1"/>
  <c r="S374" i="4"/>
  <c r="T374" i="4" s="1"/>
  <c r="S375" i="4"/>
  <c r="T375" i="4" s="1"/>
  <c r="S376" i="4"/>
  <c r="S377" i="4"/>
  <c r="T377" i="4" s="1"/>
  <c r="S378" i="4"/>
  <c r="S379" i="4"/>
  <c r="T379" i="4" s="1"/>
  <c r="S380" i="4"/>
  <c r="T380" i="4" s="1"/>
  <c r="S381" i="4"/>
  <c r="T381" i="4" s="1"/>
  <c r="S382" i="4"/>
  <c r="T382" i="4" s="1"/>
  <c r="S383" i="4"/>
  <c r="T383" i="4" s="1"/>
  <c r="S384" i="4"/>
  <c r="S385" i="4"/>
  <c r="T385" i="4" s="1"/>
  <c r="S386" i="4"/>
  <c r="S387" i="4"/>
  <c r="T387" i="4" s="1"/>
  <c r="S388" i="4"/>
  <c r="T388" i="4" s="1"/>
  <c r="S389" i="4"/>
  <c r="T389" i="4" s="1"/>
  <c r="S390" i="4"/>
  <c r="T390" i="4" s="1"/>
  <c r="S391" i="4"/>
  <c r="T391" i="4" s="1"/>
  <c r="S392" i="4"/>
  <c r="S393" i="4"/>
  <c r="T393" i="4" s="1"/>
  <c r="S394" i="4"/>
  <c r="S395" i="4"/>
  <c r="T395" i="4" s="1"/>
  <c r="S396" i="4"/>
  <c r="T396" i="4" s="1"/>
  <c r="S397" i="4"/>
  <c r="T397" i="4" s="1"/>
  <c r="S398" i="4"/>
  <c r="T398" i="4" s="1"/>
  <c r="S399" i="4"/>
  <c r="T399" i="4" s="1"/>
  <c r="S400" i="4"/>
  <c r="S401" i="4"/>
  <c r="T401" i="4" s="1"/>
  <c r="S402" i="4"/>
  <c r="S403" i="4"/>
  <c r="T403" i="4" s="1"/>
  <c r="S404" i="4"/>
  <c r="T404" i="4" s="1"/>
  <c r="S405" i="4"/>
  <c r="T405" i="4" s="1"/>
  <c r="S406" i="4"/>
  <c r="T406" i="4" s="1"/>
  <c r="S407" i="4"/>
  <c r="T407" i="4" s="1"/>
  <c r="S408" i="4"/>
  <c r="S409" i="4"/>
  <c r="T409" i="4" s="1"/>
  <c r="S410" i="4"/>
  <c r="S411" i="4"/>
  <c r="T411" i="4" s="1"/>
  <c r="S412" i="4"/>
  <c r="T412" i="4" s="1"/>
  <c r="S413" i="4"/>
  <c r="T413" i="4" s="1"/>
  <c r="S414" i="4"/>
  <c r="T414" i="4" s="1"/>
  <c r="S415" i="4"/>
  <c r="T415" i="4" s="1"/>
  <c r="S416" i="4"/>
  <c r="S417" i="4"/>
  <c r="T417" i="4" s="1"/>
  <c r="S418" i="4"/>
  <c r="S419" i="4"/>
  <c r="T419" i="4" s="1"/>
  <c r="S420" i="4"/>
  <c r="T420" i="4" s="1"/>
  <c r="S421" i="4"/>
  <c r="T421" i="4" s="1"/>
  <c r="S422" i="4"/>
  <c r="T422" i="4" s="1"/>
  <c r="S423" i="4"/>
  <c r="T423" i="4" s="1"/>
  <c r="S424" i="4"/>
  <c r="S425" i="4"/>
  <c r="T425" i="4" s="1"/>
  <c r="S426" i="4"/>
  <c r="S427" i="4"/>
  <c r="T427" i="4" s="1"/>
  <c r="S428" i="4"/>
  <c r="T428" i="4" s="1"/>
  <c r="S429" i="4"/>
  <c r="T429" i="4" s="1"/>
  <c r="S430" i="4"/>
  <c r="T430" i="4" s="1"/>
  <c r="S431" i="4"/>
  <c r="T431" i="4" s="1"/>
  <c r="S432" i="4"/>
  <c r="S2" i="4"/>
  <c r="T2" i="4" s="1"/>
  <c r="R2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6" i="4"/>
  <c r="R337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91" i="4"/>
  <c r="R392" i="4"/>
  <c r="R393" i="4"/>
  <c r="R394" i="4"/>
  <c r="R395" i="4"/>
  <c r="R396" i="4"/>
  <c r="R397" i="4"/>
  <c r="R398" i="4"/>
  <c r="R399" i="4"/>
  <c r="R400" i="4"/>
  <c r="R401" i="4"/>
  <c r="R402" i="4"/>
  <c r="R403" i="4"/>
  <c r="R404" i="4"/>
  <c r="R405" i="4"/>
  <c r="R406" i="4"/>
  <c r="R407" i="4"/>
  <c r="R408" i="4"/>
  <c r="R409" i="4"/>
  <c r="R410" i="4"/>
  <c r="R411" i="4"/>
  <c r="R412" i="4"/>
  <c r="R413" i="4"/>
  <c r="R414" i="4"/>
  <c r="R415" i="4"/>
  <c r="R416" i="4"/>
  <c r="R417" i="4"/>
  <c r="R418" i="4"/>
  <c r="R419" i="4"/>
  <c r="R420" i="4"/>
  <c r="R421" i="4"/>
  <c r="R422" i="4"/>
  <c r="R423" i="4"/>
  <c r="R424" i="4"/>
  <c r="R425" i="4"/>
  <c r="R426" i="4"/>
  <c r="R427" i="4"/>
  <c r="R428" i="4"/>
  <c r="R429" i="4"/>
  <c r="R430" i="4"/>
  <c r="R431" i="4"/>
  <c r="R432" i="4"/>
  <c r="C146" i="4" l="1"/>
  <c r="C162" i="4"/>
  <c r="C194" i="4"/>
  <c r="C202" i="4"/>
  <c r="C210" i="4"/>
  <c r="C218" i="4"/>
  <c r="C226" i="4"/>
  <c r="C234" i="4"/>
  <c r="C258" i="4"/>
  <c r="C290" i="4"/>
  <c r="C298" i="4"/>
  <c r="C306" i="4"/>
  <c r="C314" i="4"/>
  <c r="C322" i="4"/>
  <c r="C330" i="4"/>
  <c r="C338" i="4"/>
  <c r="C346" i="4"/>
  <c r="C352" i="4"/>
  <c r="C360" i="4"/>
  <c r="C368" i="4"/>
  <c r="C370" i="4"/>
  <c r="C376" i="4"/>
  <c r="C378" i="4"/>
  <c r="C386" i="4"/>
  <c r="C394" i="4"/>
  <c r="C402" i="4"/>
  <c r="C408" i="4"/>
  <c r="C410" i="4"/>
  <c r="C416" i="4"/>
  <c r="C418" i="4"/>
  <c r="C424" i="4"/>
  <c r="C426" i="4"/>
  <c r="B432" i="4"/>
  <c r="C432" i="4" s="1"/>
  <c r="A432" i="4"/>
  <c r="B431" i="4"/>
  <c r="C431" i="4" s="1"/>
  <c r="A431" i="4"/>
  <c r="D431" i="4" s="1"/>
  <c r="B430" i="4"/>
  <c r="C430" i="4" s="1"/>
  <c r="A430" i="4"/>
  <c r="D430" i="4" s="1"/>
  <c r="B429" i="4"/>
  <c r="C429" i="4" s="1"/>
  <c r="A429" i="4"/>
  <c r="B428" i="4"/>
  <c r="C428" i="4" s="1"/>
  <c r="A428" i="4"/>
  <c r="B427" i="4"/>
  <c r="C427" i="4" s="1"/>
  <c r="A427" i="4"/>
  <c r="B426" i="4"/>
  <c r="A426" i="4"/>
  <c r="B425" i="4"/>
  <c r="C425" i="4" s="1"/>
  <c r="A425" i="4"/>
  <c r="D424" i="4"/>
  <c r="B424" i="4"/>
  <c r="A424" i="4"/>
  <c r="B423" i="4"/>
  <c r="C423" i="4" s="1"/>
  <c r="A423" i="4"/>
  <c r="D423" i="4" s="1"/>
  <c r="B422" i="4"/>
  <c r="C422" i="4" s="1"/>
  <c r="A422" i="4"/>
  <c r="B421" i="4"/>
  <c r="C421" i="4" s="1"/>
  <c r="A421" i="4"/>
  <c r="B420" i="4"/>
  <c r="C420" i="4" s="1"/>
  <c r="A420" i="4"/>
  <c r="B419" i="4"/>
  <c r="C419" i="4" s="1"/>
  <c r="A419" i="4"/>
  <c r="D419" i="4" s="1"/>
  <c r="B418" i="4"/>
  <c r="A418" i="4"/>
  <c r="B417" i="4"/>
  <c r="C417" i="4" s="1"/>
  <c r="A417" i="4"/>
  <c r="B416" i="4"/>
  <c r="A416" i="4"/>
  <c r="B415" i="4"/>
  <c r="C415" i="4" s="1"/>
  <c r="A415" i="4"/>
  <c r="D415" i="4" s="1"/>
  <c r="B414" i="4"/>
  <c r="C414" i="4" s="1"/>
  <c r="A414" i="4"/>
  <c r="B413" i="4"/>
  <c r="C413" i="4" s="1"/>
  <c r="A413" i="4"/>
  <c r="D413" i="4" s="1"/>
  <c r="B412" i="4"/>
  <c r="C412" i="4" s="1"/>
  <c r="A412" i="4"/>
  <c r="D412" i="4" s="1"/>
  <c r="B411" i="4"/>
  <c r="C411" i="4" s="1"/>
  <c r="A411" i="4"/>
  <c r="B410" i="4"/>
  <c r="A410" i="4"/>
  <c r="B409" i="4"/>
  <c r="C409" i="4" s="1"/>
  <c r="A409" i="4"/>
  <c r="D409" i="4" s="1"/>
  <c r="B408" i="4"/>
  <c r="A408" i="4"/>
  <c r="D408" i="4" s="1"/>
  <c r="B407" i="4"/>
  <c r="C407" i="4" s="1"/>
  <c r="A407" i="4"/>
  <c r="B406" i="4"/>
  <c r="C406" i="4" s="1"/>
  <c r="A406" i="4"/>
  <c r="B405" i="4"/>
  <c r="D405" i="4" s="1"/>
  <c r="A405" i="4"/>
  <c r="B404" i="4"/>
  <c r="C404" i="4" s="1"/>
  <c r="A404" i="4"/>
  <c r="B403" i="4"/>
  <c r="C403" i="4" s="1"/>
  <c r="A403" i="4"/>
  <c r="B402" i="4"/>
  <c r="A402" i="4"/>
  <c r="D402" i="4" s="1"/>
  <c r="B401" i="4"/>
  <c r="C401" i="4" s="1"/>
  <c r="A401" i="4"/>
  <c r="D401" i="4" s="1"/>
  <c r="B400" i="4"/>
  <c r="D400" i="4" s="1"/>
  <c r="A400" i="4"/>
  <c r="D399" i="4"/>
  <c r="B399" i="4"/>
  <c r="C399" i="4" s="1"/>
  <c r="A399" i="4"/>
  <c r="B398" i="4"/>
  <c r="C398" i="4" s="1"/>
  <c r="A398" i="4"/>
  <c r="B397" i="4"/>
  <c r="C397" i="4" s="1"/>
  <c r="A397" i="4"/>
  <c r="B396" i="4"/>
  <c r="A396" i="4"/>
  <c r="D396" i="4" s="1"/>
  <c r="B395" i="4"/>
  <c r="C395" i="4" s="1"/>
  <c r="A395" i="4"/>
  <c r="D395" i="4" s="1"/>
  <c r="B394" i="4"/>
  <c r="A394" i="4"/>
  <c r="B393" i="4"/>
  <c r="C393" i="4" s="1"/>
  <c r="A393" i="4"/>
  <c r="B392" i="4"/>
  <c r="A392" i="4"/>
  <c r="B391" i="4"/>
  <c r="C391" i="4" s="1"/>
  <c r="A391" i="4"/>
  <c r="D391" i="4" s="1"/>
  <c r="B390" i="4"/>
  <c r="C390" i="4" s="1"/>
  <c r="A390" i="4"/>
  <c r="B389" i="4"/>
  <c r="C389" i="4" s="1"/>
  <c r="A389" i="4"/>
  <c r="B388" i="4"/>
  <c r="A388" i="4"/>
  <c r="B387" i="4"/>
  <c r="C387" i="4" s="1"/>
  <c r="A387" i="4"/>
  <c r="D387" i="4" s="1"/>
  <c r="B386" i="4"/>
  <c r="A386" i="4"/>
  <c r="B385" i="4"/>
  <c r="D385" i="4" s="1"/>
  <c r="A385" i="4"/>
  <c r="B384" i="4"/>
  <c r="C384" i="4" s="1"/>
  <c r="A384" i="4"/>
  <c r="D383" i="4"/>
  <c r="B383" i="4"/>
  <c r="C383" i="4" s="1"/>
  <c r="A383" i="4"/>
  <c r="B382" i="4"/>
  <c r="C382" i="4" s="1"/>
  <c r="A382" i="4"/>
  <c r="B381" i="4"/>
  <c r="A381" i="4"/>
  <c r="D381" i="4" s="1"/>
  <c r="B380" i="4"/>
  <c r="C380" i="4" s="1"/>
  <c r="A380" i="4"/>
  <c r="D380" i="4" s="1"/>
  <c r="B379" i="4"/>
  <c r="C379" i="4" s="1"/>
  <c r="A379" i="4"/>
  <c r="B378" i="4"/>
  <c r="A378" i="4"/>
  <c r="B377" i="4"/>
  <c r="A377" i="4"/>
  <c r="B376" i="4"/>
  <c r="A376" i="4"/>
  <c r="B375" i="4"/>
  <c r="C375" i="4" s="1"/>
  <c r="A375" i="4"/>
  <c r="B374" i="4"/>
  <c r="C374" i="4" s="1"/>
  <c r="A374" i="4"/>
  <c r="D374" i="4" s="1"/>
  <c r="B373" i="4"/>
  <c r="A373" i="4"/>
  <c r="D373" i="4" s="1"/>
  <c r="B372" i="4"/>
  <c r="C372" i="4" s="1"/>
  <c r="A372" i="4"/>
  <c r="B371" i="4"/>
  <c r="D371" i="4" s="1"/>
  <c r="A371" i="4"/>
  <c r="B370" i="4"/>
  <c r="D370" i="4" s="1"/>
  <c r="A370" i="4"/>
  <c r="B369" i="4"/>
  <c r="C369" i="4" s="1"/>
  <c r="A369" i="4"/>
  <c r="B368" i="4"/>
  <c r="A368" i="4"/>
  <c r="B367" i="4"/>
  <c r="C367" i="4" s="1"/>
  <c r="A367" i="4"/>
  <c r="B366" i="4"/>
  <c r="A366" i="4"/>
  <c r="D366" i="4" s="1"/>
  <c r="B365" i="4"/>
  <c r="C365" i="4" s="1"/>
  <c r="A365" i="4"/>
  <c r="B364" i="4"/>
  <c r="D364" i="4" s="1"/>
  <c r="A364" i="4"/>
  <c r="B363" i="4"/>
  <c r="C363" i="4" s="1"/>
  <c r="A363" i="4"/>
  <c r="B362" i="4"/>
  <c r="A362" i="4"/>
  <c r="D362" i="4" s="1"/>
  <c r="B361" i="4"/>
  <c r="C361" i="4" s="1"/>
  <c r="A361" i="4"/>
  <c r="B360" i="4"/>
  <c r="A360" i="4"/>
  <c r="B359" i="4"/>
  <c r="C359" i="4" s="1"/>
  <c r="A359" i="4"/>
  <c r="B358" i="4"/>
  <c r="A358" i="4"/>
  <c r="D358" i="4" s="1"/>
  <c r="B357" i="4"/>
  <c r="C357" i="4" s="1"/>
  <c r="A357" i="4"/>
  <c r="D357" i="4" s="1"/>
  <c r="B356" i="4"/>
  <c r="C356" i="4" s="1"/>
  <c r="A356" i="4"/>
  <c r="B355" i="4"/>
  <c r="A355" i="4"/>
  <c r="B354" i="4"/>
  <c r="D354" i="4" s="1"/>
  <c r="A354" i="4"/>
  <c r="B353" i="4"/>
  <c r="C353" i="4" s="1"/>
  <c r="A353" i="4"/>
  <c r="B352" i="4"/>
  <c r="A352" i="4"/>
  <c r="B351" i="4"/>
  <c r="C351" i="4" s="1"/>
  <c r="A351" i="4"/>
  <c r="D351" i="4" s="1"/>
  <c r="B350" i="4"/>
  <c r="C350" i="4" s="1"/>
  <c r="A350" i="4"/>
  <c r="D350" i="4" s="1"/>
  <c r="B349" i="4"/>
  <c r="A349" i="4"/>
  <c r="B348" i="4"/>
  <c r="D348" i="4" s="1"/>
  <c r="A348" i="4"/>
  <c r="D347" i="4"/>
  <c r="B347" i="4"/>
  <c r="C347" i="4" s="1"/>
  <c r="A347" i="4"/>
  <c r="B346" i="4"/>
  <c r="A346" i="4"/>
  <c r="B345" i="4"/>
  <c r="C345" i="4" s="1"/>
  <c r="A345" i="4"/>
  <c r="B344" i="4"/>
  <c r="A344" i="4"/>
  <c r="B343" i="4"/>
  <c r="C343" i="4" s="1"/>
  <c r="A343" i="4"/>
  <c r="B342" i="4"/>
  <c r="C342" i="4" s="1"/>
  <c r="A342" i="4"/>
  <c r="B341" i="4"/>
  <c r="C341" i="4" s="1"/>
  <c r="A341" i="4"/>
  <c r="B340" i="4"/>
  <c r="A340" i="4"/>
  <c r="D340" i="4" s="1"/>
  <c r="B339" i="4"/>
  <c r="C339" i="4" s="1"/>
  <c r="A339" i="4"/>
  <c r="B338" i="4"/>
  <c r="A338" i="4"/>
  <c r="B337" i="4"/>
  <c r="C337" i="4" s="1"/>
  <c r="A337" i="4"/>
  <c r="B336" i="4"/>
  <c r="A336" i="4"/>
  <c r="B335" i="4"/>
  <c r="C335" i="4" s="1"/>
  <c r="A335" i="4"/>
  <c r="B334" i="4"/>
  <c r="C334" i="4" s="1"/>
  <c r="A334" i="4"/>
  <c r="B333" i="4"/>
  <c r="C333" i="4" s="1"/>
  <c r="A333" i="4"/>
  <c r="D333" i="4" s="1"/>
  <c r="B332" i="4"/>
  <c r="A332" i="4"/>
  <c r="D332" i="4" s="1"/>
  <c r="B331" i="4"/>
  <c r="C331" i="4" s="1"/>
  <c r="A331" i="4"/>
  <c r="B330" i="4"/>
  <c r="A330" i="4"/>
  <c r="B329" i="4"/>
  <c r="C329" i="4" s="1"/>
  <c r="A329" i="4"/>
  <c r="D329" i="4" s="1"/>
  <c r="B328" i="4"/>
  <c r="A328" i="4"/>
  <c r="C328" i="4" s="1"/>
  <c r="B327" i="4"/>
  <c r="C327" i="4" s="1"/>
  <c r="A327" i="4"/>
  <c r="B326" i="4"/>
  <c r="C326" i="4" s="1"/>
  <c r="A326" i="4"/>
  <c r="B325" i="4"/>
  <c r="C325" i="4" s="1"/>
  <c r="A325" i="4"/>
  <c r="D325" i="4" s="1"/>
  <c r="B324" i="4"/>
  <c r="A324" i="4"/>
  <c r="B323" i="4"/>
  <c r="C323" i="4" s="1"/>
  <c r="A323" i="4"/>
  <c r="B322" i="4"/>
  <c r="A322" i="4"/>
  <c r="B321" i="4"/>
  <c r="C321" i="4" s="1"/>
  <c r="A321" i="4"/>
  <c r="B320" i="4"/>
  <c r="A320" i="4"/>
  <c r="C320" i="4" s="1"/>
  <c r="B319" i="4"/>
  <c r="C319" i="4" s="1"/>
  <c r="A319" i="4"/>
  <c r="B318" i="4"/>
  <c r="D318" i="4" s="1"/>
  <c r="A318" i="4"/>
  <c r="B317" i="4"/>
  <c r="C317" i="4" s="1"/>
  <c r="A317" i="4"/>
  <c r="B316" i="4"/>
  <c r="A316" i="4"/>
  <c r="D316" i="4" s="1"/>
  <c r="B315" i="4"/>
  <c r="C315" i="4" s="1"/>
  <c r="A315" i="4"/>
  <c r="D315" i="4" s="1"/>
  <c r="B314" i="4"/>
  <c r="A314" i="4"/>
  <c r="B313" i="4"/>
  <c r="C313" i="4" s="1"/>
  <c r="A313" i="4"/>
  <c r="B312" i="4"/>
  <c r="A312" i="4"/>
  <c r="C312" i="4" s="1"/>
  <c r="B311" i="4"/>
  <c r="C311" i="4" s="1"/>
  <c r="A311" i="4"/>
  <c r="B310" i="4"/>
  <c r="C310" i="4" s="1"/>
  <c r="A310" i="4"/>
  <c r="B309" i="4"/>
  <c r="C309" i="4" s="1"/>
  <c r="A309" i="4"/>
  <c r="B308" i="4"/>
  <c r="A308" i="4"/>
  <c r="D308" i="4" s="1"/>
  <c r="B307" i="4"/>
  <c r="C307" i="4" s="1"/>
  <c r="A307" i="4"/>
  <c r="D307" i="4" s="1"/>
  <c r="B306" i="4"/>
  <c r="A306" i="4"/>
  <c r="B305" i="4"/>
  <c r="C305" i="4" s="1"/>
  <c r="A305" i="4"/>
  <c r="D305" i="4" s="1"/>
  <c r="B304" i="4"/>
  <c r="A304" i="4"/>
  <c r="B303" i="4"/>
  <c r="C303" i="4" s="1"/>
  <c r="A303" i="4"/>
  <c r="B302" i="4"/>
  <c r="D302" i="4" s="1"/>
  <c r="A302" i="4"/>
  <c r="B301" i="4"/>
  <c r="C301" i="4" s="1"/>
  <c r="A301" i="4"/>
  <c r="B300" i="4"/>
  <c r="A300" i="4"/>
  <c r="B299" i="4"/>
  <c r="C299" i="4" s="1"/>
  <c r="A299" i="4"/>
  <c r="B298" i="4"/>
  <c r="A298" i="4"/>
  <c r="D298" i="4" s="1"/>
  <c r="B297" i="4"/>
  <c r="A297" i="4"/>
  <c r="D297" i="4" s="1"/>
  <c r="B296" i="4"/>
  <c r="A296" i="4"/>
  <c r="C296" i="4" s="1"/>
  <c r="B295" i="4"/>
  <c r="D295" i="4" s="1"/>
  <c r="A295" i="4"/>
  <c r="B294" i="4"/>
  <c r="C294" i="4" s="1"/>
  <c r="A294" i="4"/>
  <c r="B293" i="4"/>
  <c r="C293" i="4" s="1"/>
  <c r="A293" i="4"/>
  <c r="B292" i="4"/>
  <c r="C292" i="4" s="1"/>
  <c r="A292" i="4"/>
  <c r="D292" i="4" s="1"/>
  <c r="B291" i="4"/>
  <c r="C291" i="4" s="1"/>
  <c r="A291" i="4"/>
  <c r="D291" i="4" s="1"/>
  <c r="B290" i="4"/>
  <c r="A290" i="4"/>
  <c r="B289" i="4"/>
  <c r="C289" i="4" s="1"/>
  <c r="A289" i="4"/>
  <c r="B288" i="4"/>
  <c r="C288" i="4" s="1"/>
  <c r="A288" i="4"/>
  <c r="B287" i="4"/>
  <c r="C287" i="4" s="1"/>
  <c r="A287" i="4"/>
  <c r="D287" i="4" s="1"/>
  <c r="B286" i="4"/>
  <c r="C286" i="4" s="1"/>
  <c r="A286" i="4"/>
  <c r="D286" i="4" s="1"/>
  <c r="B285" i="4"/>
  <c r="C285" i="4" s="1"/>
  <c r="A285" i="4"/>
  <c r="B284" i="4"/>
  <c r="C284" i="4" s="1"/>
  <c r="A284" i="4"/>
  <c r="B283" i="4"/>
  <c r="A283" i="4"/>
  <c r="B282" i="4"/>
  <c r="A282" i="4"/>
  <c r="C282" i="4" s="1"/>
  <c r="B281" i="4"/>
  <c r="C281" i="4" s="1"/>
  <c r="A281" i="4"/>
  <c r="B280" i="4"/>
  <c r="C280" i="4" s="1"/>
  <c r="A280" i="4"/>
  <c r="B279" i="4"/>
  <c r="C279" i="4" s="1"/>
  <c r="A279" i="4"/>
  <c r="D279" i="4" s="1"/>
  <c r="B278" i="4"/>
  <c r="C278" i="4" s="1"/>
  <c r="A278" i="4"/>
  <c r="D278" i="4" s="1"/>
  <c r="B277" i="4"/>
  <c r="C277" i="4" s="1"/>
  <c r="A277" i="4"/>
  <c r="D276" i="4"/>
  <c r="B276" i="4"/>
  <c r="C276" i="4" s="1"/>
  <c r="A276" i="4"/>
  <c r="B275" i="4"/>
  <c r="C275" i="4" s="1"/>
  <c r="A275" i="4"/>
  <c r="B274" i="4"/>
  <c r="D274" i="4" s="1"/>
  <c r="A274" i="4"/>
  <c r="B273" i="4"/>
  <c r="C273" i="4" s="1"/>
  <c r="A273" i="4"/>
  <c r="B272" i="4"/>
  <c r="C272" i="4" s="1"/>
  <c r="A272" i="4"/>
  <c r="B271" i="4"/>
  <c r="C271" i="4" s="1"/>
  <c r="A271" i="4"/>
  <c r="B270" i="4"/>
  <c r="C270" i="4" s="1"/>
  <c r="A270" i="4"/>
  <c r="B269" i="4"/>
  <c r="C269" i="4" s="1"/>
  <c r="A269" i="4"/>
  <c r="D269" i="4" s="1"/>
  <c r="B268" i="4"/>
  <c r="C268" i="4" s="1"/>
  <c r="A268" i="4"/>
  <c r="D268" i="4" s="1"/>
  <c r="B267" i="4"/>
  <c r="A267" i="4"/>
  <c r="B266" i="4"/>
  <c r="D266" i="4" s="1"/>
  <c r="A266" i="4"/>
  <c r="B265" i="4"/>
  <c r="C265" i="4" s="1"/>
  <c r="A265" i="4"/>
  <c r="D265" i="4" s="1"/>
  <c r="B264" i="4"/>
  <c r="C264" i="4" s="1"/>
  <c r="A264" i="4"/>
  <c r="D264" i="4" s="1"/>
  <c r="B263" i="4"/>
  <c r="C263" i="4" s="1"/>
  <c r="A263" i="4"/>
  <c r="B262" i="4"/>
  <c r="C262" i="4" s="1"/>
  <c r="A262" i="4"/>
  <c r="B261" i="4"/>
  <c r="C261" i="4" s="1"/>
  <c r="A261" i="4"/>
  <c r="D261" i="4" s="1"/>
  <c r="B260" i="4"/>
  <c r="A260" i="4"/>
  <c r="B259" i="4"/>
  <c r="C259" i="4" s="1"/>
  <c r="A259" i="4"/>
  <c r="B258" i="4"/>
  <c r="A258" i="4"/>
  <c r="B257" i="4"/>
  <c r="C257" i="4" s="1"/>
  <c r="A257" i="4"/>
  <c r="B256" i="4"/>
  <c r="C256" i="4" s="1"/>
  <c r="A256" i="4"/>
  <c r="D256" i="4" s="1"/>
  <c r="B255" i="4"/>
  <c r="C255" i="4" s="1"/>
  <c r="A255" i="4"/>
  <c r="B254" i="4"/>
  <c r="C254" i="4" s="1"/>
  <c r="A254" i="4"/>
  <c r="B253" i="4"/>
  <c r="C253" i="4" s="1"/>
  <c r="A253" i="4"/>
  <c r="B252" i="4"/>
  <c r="A252" i="4"/>
  <c r="B251" i="4"/>
  <c r="C251" i="4" s="1"/>
  <c r="A251" i="4"/>
  <c r="B250" i="4"/>
  <c r="C250" i="4" s="1"/>
  <c r="A250" i="4"/>
  <c r="B249" i="4"/>
  <c r="C249" i="4" s="1"/>
  <c r="A249" i="4"/>
  <c r="B248" i="4"/>
  <c r="C248" i="4" s="1"/>
  <c r="A248" i="4"/>
  <c r="D248" i="4" s="1"/>
  <c r="B247" i="4"/>
  <c r="C247" i="4" s="1"/>
  <c r="A247" i="4"/>
  <c r="B246" i="4"/>
  <c r="C246" i="4" s="1"/>
  <c r="A246" i="4"/>
  <c r="B245" i="4"/>
  <c r="C245" i="4" s="1"/>
  <c r="A245" i="4"/>
  <c r="B244" i="4"/>
  <c r="C244" i="4" s="1"/>
  <c r="A244" i="4"/>
  <c r="D244" i="4" s="1"/>
  <c r="B243" i="4"/>
  <c r="C243" i="4" s="1"/>
  <c r="A243" i="4"/>
  <c r="B242" i="4"/>
  <c r="C242" i="4" s="1"/>
  <c r="A242" i="4"/>
  <c r="B241" i="4"/>
  <c r="D241" i="4" s="1"/>
  <c r="A241" i="4"/>
  <c r="B240" i="4"/>
  <c r="C240" i="4" s="1"/>
  <c r="A240" i="4"/>
  <c r="D240" i="4" s="1"/>
  <c r="B239" i="4"/>
  <c r="A239" i="4"/>
  <c r="D239" i="4" s="1"/>
  <c r="B238" i="4"/>
  <c r="C238" i="4" s="1"/>
  <c r="A238" i="4"/>
  <c r="B237" i="4"/>
  <c r="C237" i="4" s="1"/>
  <c r="A237" i="4"/>
  <c r="B236" i="4"/>
  <c r="C236" i="4" s="1"/>
  <c r="A236" i="4"/>
  <c r="B235" i="4"/>
  <c r="A235" i="4"/>
  <c r="B234" i="4"/>
  <c r="A234" i="4"/>
  <c r="D234" i="4" s="1"/>
  <c r="B233" i="4"/>
  <c r="C233" i="4" s="1"/>
  <c r="A233" i="4"/>
  <c r="B232" i="4"/>
  <c r="C232" i="4" s="1"/>
  <c r="A232" i="4"/>
  <c r="B231" i="4"/>
  <c r="A231" i="4"/>
  <c r="D231" i="4" s="1"/>
  <c r="B230" i="4"/>
  <c r="C230" i="4" s="1"/>
  <c r="A230" i="4"/>
  <c r="D230" i="4" s="1"/>
  <c r="B229" i="4"/>
  <c r="C229" i="4" s="1"/>
  <c r="A229" i="4"/>
  <c r="B228" i="4"/>
  <c r="C228" i="4" s="1"/>
  <c r="A228" i="4"/>
  <c r="D228" i="4" s="1"/>
  <c r="B227" i="4"/>
  <c r="A227" i="4"/>
  <c r="B226" i="4"/>
  <c r="A226" i="4"/>
  <c r="B225" i="4"/>
  <c r="C225" i="4" s="1"/>
  <c r="A225" i="4"/>
  <c r="B224" i="4"/>
  <c r="C224" i="4" s="1"/>
  <c r="A224" i="4"/>
  <c r="D224" i="4" s="1"/>
  <c r="B223" i="4"/>
  <c r="A223" i="4"/>
  <c r="B222" i="4"/>
  <c r="C222" i="4" s="1"/>
  <c r="A222" i="4"/>
  <c r="B221" i="4"/>
  <c r="C221" i="4" s="1"/>
  <c r="A221" i="4"/>
  <c r="B220" i="4"/>
  <c r="C220" i="4" s="1"/>
  <c r="A220" i="4"/>
  <c r="D220" i="4" s="1"/>
  <c r="B219" i="4"/>
  <c r="A219" i="4"/>
  <c r="B218" i="4"/>
  <c r="A218" i="4"/>
  <c r="B217" i="4"/>
  <c r="C217" i="4" s="1"/>
  <c r="A217" i="4"/>
  <c r="B216" i="4"/>
  <c r="C216" i="4" s="1"/>
  <c r="A216" i="4"/>
  <c r="D216" i="4" s="1"/>
  <c r="B215" i="4"/>
  <c r="A215" i="4"/>
  <c r="B214" i="4"/>
  <c r="C214" i="4" s="1"/>
  <c r="A214" i="4"/>
  <c r="B213" i="4"/>
  <c r="C213" i="4" s="1"/>
  <c r="A213" i="4"/>
  <c r="B212" i="4"/>
  <c r="C212" i="4" s="1"/>
  <c r="A212" i="4"/>
  <c r="D212" i="4" s="1"/>
  <c r="B211" i="4"/>
  <c r="A211" i="4"/>
  <c r="B210" i="4"/>
  <c r="A210" i="4"/>
  <c r="B209" i="4"/>
  <c r="C209" i="4" s="1"/>
  <c r="A209" i="4"/>
  <c r="D209" i="4" s="1"/>
  <c r="B208" i="4"/>
  <c r="A208" i="4"/>
  <c r="B207" i="4"/>
  <c r="C207" i="4" s="1"/>
  <c r="A207" i="4"/>
  <c r="B206" i="4"/>
  <c r="C206" i="4" s="1"/>
  <c r="A206" i="4"/>
  <c r="B205" i="4"/>
  <c r="A205" i="4"/>
  <c r="B204" i="4"/>
  <c r="C204" i="4" s="1"/>
  <c r="A204" i="4"/>
  <c r="B203" i="4"/>
  <c r="C203" i="4" s="1"/>
  <c r="A203" i="4"/>
  <c r="B202" i="4"/>
  <c r="A202" i="4"/>
  <c r="D202" i="4" s="1"/>
  <c r="B201" i="4"/>
  <c r="C201" i="4" s="1"/>
  <c r="A201" i="4"/>
  <c r="B200" i="4"/>
  <c r="C200" i="4" s="1"/>
  <c r="A200" i="4"/>
  <c r="B199" i="4"/>
  <c r="C199" i="4" s="1"/>
  <c r="A199" i="4"/>
  <c r="B198" i="4"/>
  <c r="C198" i="4" s="1"/>
  <c r="A198" i="4"/>
  <c r="D198" i="4" s="1"/>
  <c r="B197" i="4"/>
  <c r="C197" i="4" s="1"/>
  <c r="A197" i="4"/>
  <c r="D197" i="4" s="1"/>
  <c r="B196" i="4"/>
  <c r="C196" i="4" s="1"/>
  <c r="A196" i="4"/>
  <c r="B195" i="4"/>
  <c r="C195" i="4" s="1"/>
  <c r="A195" i="4"/>
  <c r="B194" i="4"/>
  <c r="A194" i="4"/>
  <c r="B193" i="4"/>
  <c r="C193" i="4" s="1"/>
  <c r="A193" i="4"/>
  <c r="D193" i="4" s="1"/>
  <c r="B192" i="4"/>
  <c r="A192" i="4"/>
  <c r="B191" i="4"/>
  <c r="C191" i="4" s="1"/>
  <c r="A191" i="4"/>
  <c r="D191" i="4" s="1"/>
  <c r="B190" i="4"/>
  <c r="C190" i="4" s="1"/>
  <c r="A190" i="4"/>
  <c r="D190" i="4" s="1"/>
  <c r="B189" i="4"/>
  <c r="C189" i="4" s="1"/>
  <c r="A189" i="4"/>
  <c r="B188" i="4"/>
  <c r="C188" i="4" s="1"/>
  <c r="A188" i="4"/>
  <c r="B187" i="4"/>
  <c r="C187" i="4" s="1"/>
  <c r="A187" i="4"/>
  <c r="B186" i="4"/>
  <c r="A186" i="4"/>
  <c r="C186" i="4" s="1"/>
  <c r="B185" i="4"/>
  <c r="C185" i="4" s="1"/>
  <c r="A185" i="4"/>
  <c r="B184" i="4"/>
  <c r="C184" i="4" s="1"/>
  <c r="A184" i="4"/>
  <c r="B183" i="4"/>
  <c r="C183" i="4" s="1"/>
  <c r="A183" i="4"/>
  <c r="B182" i="4"/>
  <c r="C182" i="4" s="1"/>
  <c r="A182" i="4"/>
  <c r="D182" i="4" s="1"/>
  <c r="B181" i="4"/>
  <c r="C181" i="4" s="1"/>
  <c r="A181" i="4"/>
  <c r="D181" i="4" s="1"/>
  <c r="B180" i="4"/>
  <c r="C180" i="4" s="1"/>
  <c r="A180" i="4"/>
  <c r="B179" i="4"/>
  <c r="C179" i="4" s="1"/>
  <c r="A179" i="4"/>
  <c r="B178" i="4"/>
  <c r="D178" i="4" s="1"/>
  <c r="A178" i="4"/>
  <c r="D177" i="4"/>
  <c r="B177" i="4"/>
  <c r="C177" i="4" s="1"/>
  <c r="A177" i="4"/>
  <c r="B176" i="4"/>
  <c r="C176" i="4" s="1"/>
  <c r="A176" i="4"/>
  <c r="B175" i="4"/>
  <c r="A175" i="4"/>
  <c r="B174" i="4"/>
  <c r="C174" i="4" s="1"/>
  <c r="A174" i="4"/>
  <c r="B173" i="4"/>
  <c r="C173" i="4" s="1"/>
  <c r="A173" i="4"/>
  <c r="B172" i="4"/>
  <c r="C172" i="4" s="1"/>
  <c r="A172" i="4"/>
  <c r="B171" i="4"/>
  <c r="C171" i="4" s="1"/>
  <c r="A171" i="4"/>
  <c r="B170" i="4"/>
  <c r="D170" i="4" s="1"/>
  <c r="A170" i="4"/>
  <c r="B169" i="4"/>
  <c r="C169" i="4" s="1"/>
  <c r="A169" i="4"/>
  <c r="B168" i="4"/>
  <c r="C168" i="4" s="1"/>
  <c r="A168" i="4"/>
  <c r="D168" i="4" s="1"/>
  <c r="B167" i="4"/>
  <c r="C167" i="4" s="1"/>
  <c r="A167" i="4"/>
  <c r="B166" i="4"/>
  <c r="C166" i="4" s="1"/>
  <c r="A166" i="4"/>
  <c r="B165" i="4"/>
  <c r="C165" i="4" s="1"/>
  <c r="A165" i="4"/>
  <c r="D165" i="4" s="1"/>
  <c r="B164" i="4"/>
  <c r="C164" i="4" s="1"/>
  <c r="A164" i="4"/>
  <c r="D164" i="4" s="1"/>
  <c r="B163" i="4"/>
  <c r="C163" i="4" s="1"/>
  <c r="A163" i="4"/>
  <c r="B162" i="4"/>
  <c r="D162" i="4" s="1"/>
  <c r="A162" i="4"/>
  <c r="B161" i="4"/>
  <c r="C161" i="4" s="1"/>
  <c r="A161" i="4"/>
  <c r="B160" i="4"/>
  <c r="C160" i="4" s="1"/>
  <c r="A160" i="4"/>
  <c r="B159" i="4"/>
  <c r="C159" i="4" s="1"/>
  <c r="A159" i="4"/>
  <c r="B158" i="4"/>
  <c r="C158" i="4" s="1"/>
  <c r="A158" i="4"/>
  <c r="B157" i="4"/>
  <c r="C157" i="4" s="1"/>
  <c r="A157" i="4"/>
  <c r="B156" i="4"/>
  <c r="A156" i="4"/>
  <c r="B155" i="4"/>
  <c r="C155" i="4" s="1"/>
  <c r="A155" i="4"/>
  <c r="B154" i="4"/>
  <c r="C154" i="4" s="1"/>
  <c r="A154" i="4"/>
  <c r="B153" i="4"/>
  <c r="C153" i="4" s="1"/>
  <c r="A153" i="4"/>
  <c r="D153" i="4" s="1"/>
  <c r="B152" i="4"/>
  <c r="C152" i="4" s="1"/>
  <c r="A152" i="4"/>
  <c r="D152" i="4" s="1"/>
  <c r="B151" i="4"/>
  <c r="C151" i="4" s="1"/>
  <c r="A151" i="4"/>
  <c r="B150" i="4"/>
  <c r="C150" i="4" s="1"/>
  <c r="A150" i="4"/>
  <c r="B149" i="4"/>
  <c r="D149" i="4" s="1"/>
  <c r="A149" i="4"/>
  <c r="B148" i="4"/>
  <c r="A148" i="4"/>
  <c r="B147" i="4"/>
  <c r="C147" i="4" s="1"/>
  <c r="A147" i="4"/>
  <c r="D147" i="4" s="1"/>
  <c r="B146" i="4"/>
  <c r="A146" i="4"/>
  <c r="B145" i="4"/>
  <c r="C145" i="4" s="1"/>
  <c r="A145" i="4"/>
  <c r="B144" i="4"/>
  <c r="A144" i="4"/>
  <c r="B143" i="4"/>
  <c r="C143" i="4" s="1"/>
  <c r="A143" i="4"/>
  <c r="B142" i="4"/>
  <c r="C142" i="4" s="1"/>
  <c r="A142" i="4"/>
  <c r="D142" i="4" s="1"/>
  <c r="B141" i="4"/>
  <c r="C141" i="4" s="1"/>
  <c r="A141" i="4"/>
  <c r="B140" i="4"/>
  <c r="C140" i="4" s="1"/>
  <c r="A140" i="4"/>
  <c r="B139" i="4"/>
  <c r="C139" i="4" s="1"/>
  <c r="A139" i="4"/>
  <c r="B138" i="4"/>
  <c r="A138" i="4"/>
  <c r="C138" i="4" s="1"/>
  <c r="B137" i="4"/>
  <c r="C137" i="4" s="1"/>
  <c r="A137" i="4"/>
  <c r="B136" i="4"/>
  <c r="C136" i="4" s="1"/>
  <c r="A136" i="4"/>
  <c r="B135" i="4"/>
  <c r="C135" i="4" s="1"/>
  <c r="A135" i="4"/>
  <c r="B134" i="4"/>
  <c r="C134" i="4" s="1"/>
  <c r="A134" i="4"/>
  <c r="D134" i="4" s="1"/>
  <c r="B133" i="4"/>
  <c r="C133" i="4" s="1"/>
  <c r="A133" i="4"/>
  <c r="B132" i="4"/>
  <c r="C132" i="4" s="1"/>
  <c r="A132" i="4"/>
  <c r="D132" i="4" s="1"/>
  <c r="B131" i="4"/>
  <c r="A131" i="4"/>
  <c r="B130" i="4"/>
  <c r="D130" i="4" s="1"/>
  <c r="A130" i="4"/>
  <c r="B129" i="4"/>
  <c r="A129" i="4"/>
  <c r="B128" i="4"/>
  <c r="A128" i="4"/>
  <c r="B127" i="4"/>
  <c r="C127" i="4" s="1"/>
  <c r="A127" i="4"/>
  <c r="B126" i="4"/>
  <c r="C126" i="4" s="1"/>
  <c r="A126" i="4"/>
  <c r="B125" i="4"/>
  <c r="A125" i="4"/>
  <c r="B124" i="4"/>
  <c r="C124" i="4" s="1"/>
  <c r="A124" i="4"/>
  <c r="D124" i="4" s="1"/>
  <c r="B123" i="4"/>
  <c r="C123" i="4" s="1"/>
  <c r="A123" i="4"/>
  <c r="D123" i="4" s="1"/>
  <c r="B122" i="4"/>
  <c r="C122" i="4" s="1"/>
  <c r="A122" i="4"/>
  <c r="B121" i="4"/>
  <c r="A121" i="4"/>
  <c r="D121" i="4" s="1"/>
  <c r="B120" i="4"/>
  <c r="C120" i="4" s="1"/>
  <c r="A120" i="4"/>
  <c r="B119" i="4"/>
  <c r="C119" i="4" s="1"/>
  <c r="A119" i="4"/>
  <c r="B118" i="4"/>
  <c r="C118" i="4" s="1"/>
  <c r="A118" i="4"/>
  <c r="B117" i="4"/>
  <c r="A117" i="4"/>
  <c r="B116" i="4"/>
  <c r="C116" i="4" s="1"/>
  <c r="A116" i="4"/>
  <c r="B115" i="4"/>
  <c r="A115" i="4"/>
  <c r="B114" i="4"/>
  <c r="C114" i="4" s="1"/>
  <c r="A114" i="4"/>
  <c r="B113" i="4"/>
  <c r="A113" i="4"/>
  <c r="B112" i="4"/>
  <c r="C112" i="4" s="1"/>
  <c r="A112" i="4"/>
  <c r="B111" i="4"/>
  <c r="C111" i="4" s="1"/>
  <c r="A111" i="4"/>
  <c r="B110" i="4"/>
  <c r="C110" i="4" s="1"/>
  <c r="A110" i="4"/>
  <c r="B109" i="4"/>
  <c r="C109" i="4" s="1"/>
  <c r="A109" i="4"/>
  <c r="D108" i="4"/>
  <c r="B108" i="4"/>
  <c r="C108" i="4" s="1"/>
  <c r="A108" i="4"/>
  <c r="B107" i="4"/>
  <c r="C107" i="4" s="1"/>
  <c r="A107" i="4"/>
  <c r="D107" i="4" s="1"/>
  <c r="B106" i="4"/>
  <c r="A106" i="4"/>
  <c r="D106" i="4" s="1"/>
  <c r="B105" i="4"/>
  <c r="A105" i="4"/>
  <c r="D105" i="4" s="1"/>
  <c r="B104" i="4"/>
  <c r="A104" i="4"/>
  <c r="B103" i="4"/>
  <c r="A103" i="4"/>
  <c r="D103" i="4" s="1"/>
  <c r="B102" i="4"/>
  <c r="D102" i="4" s="1"/>
  <c r="A102" i="4"/>
  <c r="B101" i="4"/>
  <c r="A101" i="4"/>
  <c r="B100" i="4"/>
  <c r="A100" i="4"/>
  <c r="B99" i="4"/>
  <c r="A99" i="4"/>
  <c r="B98" i="4"/>
  <c r="D98" i="4" s="1"/>
  <c r="A98" i="4"/>
  <c r="B97" i="4"/>
  <c r="C97" i="4" s="1"/>
  <c r="A97" i="4"/>
  <c r="B96" i="4"/>
  <c r="A96" i="4"/>
  <c r="B95" i="4"/>
  <c r="A95" i="4"/>
  <c r="D95" i="4" s="1"/>
  <c r="B94" i="4"/>
  <c r="C94" i="4" s="1"/>
  <c r="A94" i="4"/>
  <c r="B93" i="4"/>
  <c r="C93" i="4" s="1"/>
  <c r="A93" i="4"/>
  <c r="B92" i="4"/>
  <c r="C92" i="4" s="1"/>
  <c r="A92" i="4"/>
  <c r="B91" i="4"/>
  <c r="A91" i="4"/>
  <c r="D91" i="4" s="1"/>
  <c r="B90" i="4"/>
  <c r="C90" i="4" s="1"/>
  <c r="A90" i="4"/>
  <c r="B89" i="4"/>
  <c r="C89" i="4" s="1"/>
  <c r="A89" i="4"/>
  <c r="B88" i="4"/>
  <c r="A88" i="4"/>
  <c r="B87" i="4"/>
  <c r="A87" i="4"/>
  <c r="B86" i="4"/>
  <c r="A86" i="4"/>
  <c r="B85" i="4"/>
  <c r="A85" i="4"/>
  <c r="B84" i="4"/>
  <c r="C84" i="4" s="1"/>
  <c r="A84" i="4"/>
  <c r="B83" i="4"/>
  <c r="A83" i="4"/>
  <c r="B82" i="4"/>
  <c r="C82" i="4" s="1"/>
  <c r="A82" i="4"/>
  <c r="B81" i="4"/>
  <c r="C81" i="4" s="1"/>
  <c r="A81" i="4"/>
  <c r="B80" i="4"/>
  <c r="C80" i="4" s="1"/>
  <c r="A80" i="4"/>
  <c r="B79" i="4"/>
  <c r="A79" i="4"/>
  <c r="B78" i="4"/>
  <c r="C78" i="4" s="1"/>
  <c r="A78" i="4"/>
  <c r="B77" i="4"/>
  <c r="C77" i="4" s="1"/>
  <c r="A77" i="4"/>
  <c r="B76" i="4"/>
  <c r="C76" i="4" s="1"/>
  <c r="A76" i="4"/>
  <c r="B75" i="4"/>
  <c r="A75" i="4"/>
  <c r="B74" i="4"/>
  <c r="C74" i="4" s="1"/>
  <c r="A74" i="4"/>
  <c r="B73" i="4"/>
  <c r="C73" i="4" s="1"/>
  <c r="A73" i="4"/>
  <c r="B72" i="4"/>
  <c r="A72" i="4"/>
  <c r="B71" i="4"/>
  <c r="A71" i="4"/>
  <c r="D71" i="4" s="1"/>
  <c r="B70" i="4"/>
  <c r="C70" i="4" s="1"/>
  <c r="A70" i="4"/>
  <c r="B69" i="4"/>
  <c r="C69" i="4" s="1"/>
  <c r="A69" i="4"/>
  <c r="B68" i="4"/>
  <c r="C68" i="4" s="1"/>
  <c r="A68" i="4"/>
  <c r="B67" i="4"/>
  <c r="A67" i="4"/>
  <c r="B66" i="4"/>
  <c r="C66" i="4" s="1"/>
  <c r="A66" i="4"/>
  <c r="B65" i="4"/>
  <c r="A65" i="4"/>
  <c r="B64" i="4"/>
  <c r="C64" i="4" s="1"/>
  <c r="A64" i="4"/>
  <c r="B63" i="4"/>
  <c r="A63" i="4"/>
  <c r="D63" i="4" s="1"/>
  <c r="B62" i="4"/>
  <c r="C62" i="4" s="1"/>
  <c r="A62" i="4"/>
  <c r="B61" i="4"/>
  <c r="C61" i="4" s="1"/>
  <c r="A61" i="4"/>
  <c r="B60" i="4"/>
  <c r="C60" i="4" s="1"/>
  <c r="A60" i="4"/>
  <c r="B59" i="4"/>
  <c r="A59" i="4"/>
  <c r="B58" i="4"/>
  <c r="D58" i="4" s="1"/>
  <c r="A58" i="4"/>
  <c r="B57" i="4"/>
  <c r="C57" i="4" s="1"/>
  <c r="A57" i="4"/>
  <c r="B56" i="4"/>
  <c r="C56" i="4" s="1"/>
  <c r="A56" i="4"/>
  <c r="B55" i="4"/>
  <c r="A55" i="4"/>
  <c r="B54" i="4"/>
  <c r="C54" i="4" s="1"/>
  <c r="A54" i="4"/>
  <c r="B53" i="4"/>
  <c r="C53" i="4" s="1"/>
  <c r="A53" i="4"/>
  <c r="B52" i="4"/>
  <c r="C52" i="4" s="1"/>
  <c r="A52" i="4"/>
  <c r="B51" i="4"/>
  <c r="A51" i="4"/>
  <c r="B50" i="4"/>
  <c r="C50" i="4" s="1"/>
  <c r="A50" i="4"/>
  <c r="B49" i="4"/>
  <c r="C49" i="4" s="1"/>
  <c r="A49" i="4"/>
  <c r="B48" i="4"/>
  <c r="C48" i="4" s="1"/>
  <c r="A48" i="4"/>
  <c r="B47" i="4"/>
  <c r="A47" i="4"/>
  <c r="B46" i="4"/>
  <c r="C46" i="4" s="1"/>
  <c r="A46" i="4"/>
  <c r="B45" i="4"/>
  <c r="C45" i="4" s="1"/>
  <c r="A45" i="4"/>
  <c r="B44" i="4"/>
  <c r="C44" i="4" s="1"/>
  <c r="A44" i="4"/>
  <c r="B43" i="4"/>
  <c r="C43" i="4" s="1"/>
  <c r="A43" i="4"/>
  <c r="D43" i="4" s="1"/>
  <c r="B42" i="4"/>
  <c r="C42" i="4" s="1"/>
  <c r="A42" i="4"/>
  <c r="B41" i="4"/>
  <c r="C41" i="4" s="1"/>
  <c r="A41" i="4"/>
  <c r="B40" i="4"/>
  <c r="A40" i="4"/>
  <c r="D40" i="4" s="1"/>
  <c r="B39" i="4"/>
  <c r="C39" i="4" s="1"/>
  <c r="A39" i="4"/>
  <c r="B38" i="4"/>
  <c r="C38" i="4" s="1"/>
  <c r="A38" i="4"/>
  <c r="B37" i="4"/>
  <c r="A37" i="4"/>
  <c r="B36" i="4"/>
  <c r="A36" i="4"/>
  <c r="B35" i="4"/>
  <c r="A35" i="4"/>
  <c r="B34" i="4"/>
  <c r="C34" i="4" s="1"/>
  <c r="A34" i="4"/>
  <c r="B33" i="4"/>
  <c r="C33" i="4" s="1"/>
  <c r="A33" i="4"/>
  <c r="B32" i="4"/>
  <c r="A32" i="4"/>
  <c r="B31" i="4"/>
  <c r="C31" i="4" s="1"/>
  <c r="A31" i="4"/>
  <c r="B30" i="4"/>
  <c r="C30" i="4" s="1"/>
  <c r="A30" i="4"/>
  <c r="B29" i="4"/>
  <c r="A29" i="4"/>
  <c r="B28" i="4"/>
  <c r="A28" i="4"/>
  <c r="B27" i="4"/>
  <c r="A27" i="4"/>
  <c r="B26" i="4"/>
  <c r="C26" i="4" s="1"/>
  <c r="A26" i="4"/>
  <c r="B25" i="4"/>
  <c r="C25" i="4" s="1"/>
  <c r="A25" i="4"/>
  <c r="B24" i="4"/>
  <c r="A24" i="4"/>
  <c r="B23" i="4"/>
  <c r="C23" i="4" s="1"/>
  <c r="A23" i="4"/>
  <c r="B22" i="4"/>
  <c r="A22" i="4"/>
  <c r="B21" i="4"/>
  <c r="A21" i="4"/>
  <c r="B20" i="4"/>
  <c r="A20" i="4"/>
  <c r="B19" i="4"/>
  <c r="C19" i="4" s="1"/>
  <c r="A19" i="4"/>
  <c r="B18" i="4"/>
  <c r="C18" i="4" s="1"/>
  <c r="A18" i="4"/>
  <c r="B17" i="4"/>
  <c r="C17" i="4" s="1"/>
  <c r="A17" i="4"/>
  <c r="B16" i="4"/>
  <c r="A16" i="4"/>
  <c r="B15" i="4"/>
  <c r="A15" i="4"/>
  <c r="B14" i="4"/>
  <c r="A14" i="4"/>
  <c r="B13" i="4"/>
  <c r="A13" i="4"/>
  <c r="B12" i="4"/>
  <c r="A12" i="4"/>
  <c r="D12" i="4" s="1"/>
  <c r="B11" i="4"/>
  <c r="C11" i="4" s="1"/>
  <c r="A11" i="4"/>
  <c r="B10" i="4"/>
  <c r="C10" i="4" s="1"/>
  <c r="A10" i="4"/>
  <c r="B9" i="4"/>
  <c r="C9" i="4" s="1"/>
  <c r="A9" i="4"/>
  <c r="B8" i="4"/>
  <c r="A8" i="4"/>
  <c r="B7" i="4"/>
  <c r="A7" i="4"/>
  <c r="B6" i="4"/>
  <c r="A6" i="4"/>
  <c r="B5" i="4"/>
  <c r="C5" i="4" s="1"/>
  <c r="A5" i="4"/>
  <c r="B4" i="4"/>
  <c r="A4" i="4"/>
  <c r="B3" i="4"/>
  <c r="C3" i="4" s="1"/>
  <c r="A3" i="4"/>
  <c r="B2" i="4"/>
  <c r="C2" i="4" s="1"/>
  <c r="A2" i="4"/>
  <c r="D6" i="4" l="1"/>
  <c r="C6" i="4"/>
  <c r="D14" i="4"/>
  <c r="C14" i="4"/>
  <c r="D22" i="4"/>
  <c r="C22" i="4"/>
  <c r="D85" i="4"/>
  <c r="C85" i="4"/>
  <c r="D392" i="4"/>
  <c r="C392" i="4"/>
  <c r="C130" i="4"/>
  <c r="D65" i="4"/>
  <c r="C65" i="4"/>
  <c r="D101" i="4"/>
  <c r="C101" i="4"/>
  <c r="D19" i="4"/>
  <c r="D39" i="4"/>
  <c r="D42" i="4"/>
  <c r="D50" i="4"/>
  <c r="D70" i="4"/>
  <c r="D78" i="4"/>
  <c r="D94" i="4"/>
  <c r="C105" i="4"/>
  <c r="D143" i="4"/>
  <c r="D151" i="4"/>
  <c r="C297" i="4"/>
  <c r="C388" i="4"/>
  <c r="C396" i="4"/>
  <c r="C362" i="4"/>
  <c r="C58" i="4"/>
  <c r="D7" i="4"/>
  <c r="C7" i="4"/>
  <c r="D15" i="4"/>
  <c r="C15" i="4"/>
  <c r="D27" i="4"/>
  <c r="C27" i="4"/>
  <c r="D35" i="4"/>
  <c r="C35" i="4"/>
  <c r="D86" i="4"/>
  <c r="C86" i="4"/>
  <c r="D163" i="4"/>
  <c r="C373" i="4"/>
  <c r="C377" i="4"/>
  <c r="C381" i="4"/>
  <c r="C178" i="4"/>
  <c r="C354" i="4"/>
  <c r="C170" i="4"/>
  <c r="C106" i="4"/>
  <c r="D8" i="4"/>
  <c r="C8" i="4"/>
  <c r="C12" i="4"/>
  <c r="C16" i="4"/>
  <c r="D20" i="4"/>
  <c r="C20" i="4"/>
  <c r="C24" i="4"/>
  <c r="D28" i="4"/>
  <c r="C28" i="4"/>
  <c r="C32" i="4"/>
  <c r="D36" i="4"/>
  <c r="C36" i="4"/>
  <c r="C40" i="4"/>
  <c r="C47" i="4"/>
  <c r="D51" i="4"/>
  <c r="C51" i="4"/>
  <c r="C55" i="4"/>
  <c r="C59" i="4"/>
  <c r="C63" i="4"/>
  <c r="C67" i="4"/>
  <c r="C71" i="4"/>
  <c r="C75" i="4"/>
  <c r="D79" i="4"/>
  <c r="C83" i="4"/>
  <c r="C91" i="4"/>
  <c r="C95" i="4"/>
  <c r="C103" i="4"/>
  <c r="C144" i="4"/>
  <c r="C148" i="4"/>
  <c r="D156" i="4"/>
  <c r="C156" i="4"/>
  <c r="C211" i="4"/>
  <c r="C215" i="4"/>
  <c r="C219" i="4"/>
  <c r="C223" i="4"/>
  <c r="C227" i="4"/>
  <c r="C231" i="4"/>
  <c r="C235" i="4"/>
  <c r="C239" i="4"/>
  <c r="D267" i="4"/>
  <c r="C267" i="4"/>
  <c r="C358" i="4"/>
  <c r="C366" i="4"/>
  <c r="C98" i="4"/>
  <c r="C175" i="4"/>
  <c r="D175" i="4"/>
  <c r="C4" i="4"/>
  <c r="D5" i="4"/>
  <c r="D48" i="4"/>
  <c r="D56" i="4"/>
  <c r="D64" i="4"/>
  <c r="D92" i="4"/>
  <c r="D109" i="4"/>
  <c r="C113" i="4"/>
  <c r="C117" i="4"/>
  <c r="C121" i="4"/>
  <c r="D125" i="4"/>
  <c r="C125" i="4"/>
  <c r="C129" i="4"/>
  <c r="D13" i="4"/>
  <c r="C13" i="4"/>
  <c r="D21" i="4"/>
  <c r="C21" i="4"/>
  <c r="D100" i="4"/>
  <c r="C100" i="4"/>
  <c r="D304" i="4"/>
  <c r="C304" i="4"/>
  <c r="D336" i="4"/>
  <c r="C336" i="4"/>
  <c r="D344" i="4"/>
  <c r="C344" i="4"/>
  <c r="C274" i="4"/>
  <c r="D29" i="4"/>
  <c r="C29" i="4"/>
  <c r="D37" i="4"/>
  <c r="C37" i="4"/>
  <c r="D72" i="4"/>
  <c r="C72" i="4"/>
  <c r="D88" i="4"/>
  <c r="C88" i="4"/>
  <c r="D96" i="4"/>
  <c r="C96" i="4"/>
  <c r="D208" i="4"/>
  <c r="C208" i="4"/>
  <c r="D26" i="4"/>
  <c r="D34" i="4"/>
  <c r="D38" i="4"/>
  <c r="D49" i="4"/>
  <c r="C104" i="4"/>
  <c r="D150" i="4"/>
  <c r="D161" i="4"/>
  <c r="C300" i="4"/>
  <c r="D300" i="4"/>
  <c r="C308" i="4"/>
  <c r="C316" i="4"/>
  <c r="C324" i="4"/>
  <c r="C332" i="4"/>
  <c r="C340" i="4"/>
  <c r="C266" i="4"/>
  <c r="D87" i="4"/>
  <c r="D99" i="4"/>
  <c r="D128" i="4"/>
  <c r="D136" i="4"/>
  <c r="D192" i="4"/>
  <c r="D255" i="4"/>
  <c r="D275" i="4"/>
  <c r="D290" i="4"/>
  <c r="D328" i="4"/>
  <c r="D429" i="4"/>
  <c r="C385" i="4"/>
  <c r="C241" i="4"/>
  <c r="C400" i="4"/>
  <c r="C192" i="4"/>
  <c r="C128" i="4"/>
  <c r="D283" i="4"/>
  <c r="D294" i="4"/>
  <c r="D355" i="4"/>
  <c r="D378" i="4"/>
  <c r="C295" i="4"/>
  <c r="C87" i="4"/>
  <c r="C79" i="4"/>
  <c r="D57" i="4"/>
  <c r="D77" i="4"/>
  <c r="D93" i="4"/>
  <c r="D110" i="4"/>
  <c r="D122" i="4"/>
  <c r="D176" i="4"/>
  <c r="D179" i="4"/>
  <c r="D183" i="4"/>
  <c r="D205" i="4"/>
  <c r="D213" i="4"/>
  <c r="D221" i="4"/>
  <c r="D237" i="4"/>
  <c r="D252" i="4"/>
  <c r="D260" i="4"/>
  <c r="D306" i="4"/>
  <c r="D314" i="4"/>
  <c r="D322" i="4"/>
  <c r="D330" i="4"/>
  <c r="D349" i="4"/>
  <c r="D360" i="4"/>
  <c r="D386" i="4"/>
  <c r="D394" i="4"/>
  <c r="D416" i="4"/>
  <c r="D426" i="4"/>
  <c r="C318" i="4"/>
  <c r="C302" i="4"/>
  <c r="C102" i="4"/>
  <c r="C405" i="4"/>
  <c r="C349" i="4"/>
  <c r="C205" i="4"/>
  <c r="C149" i="4"/>
  <c r="D155" i="4"/>
  <c r="D288" i="4"/>
  <c r="C364" i="4"/>
  <c r="C348" i="4"/>
  <c r="C260" i="4"/>
  <c r="C252" i="4"/>
  <c r="D115" i="4"/>
  <c r="D131" i="4"/>
  <c r="D135" i="4"/>
  <c r="D203" i="4"/>
  <c r="D254" i="4"/>
  <c r="D262" i="4"/>
  <c r="D270" i="4"/>
  <c r="D281" i="4"/>
  <c r="D293" i="4"/>
  <c r="D327" i="4"/>
  <c r="D369" i="4"/>
  <c r="D406" i="4"/>
  <c r="C371" i="4"/>
  <c r="C355" i="4"/>
  <c r="C283" i="4"/>
  <c r="C131" i="4"/>
  <c r="C115" i="4"/>
  <c r="C99" i="4"/>
  <c r="D2" i="4"/>
  <c r="D9" i="4"/>
  <c r="D16" i="4"/>
  <c r="D23" i="4"/>
  <c r="D30" i="4"/>
  <c r="D45" i="4"/>
  <c r="D46" i="4"/>
  <c r="D47" i="4"/>
  <c r="D53" i="4"/>
  <c r="D54" i="4"/>
  <c r="D55" i="4"/>
  <c r="D60" i="4"/>
  <c r="D61" i="4"/>
  <c r="D62" i="4"/>
  <c r="D67" i="4"/>
  <c r="D68" i="4"/>
  <c r="D69" i="4"/>
  <c r="D74" i="4"/>
  <c r="D75" i="4"/>
  <c r="D76" i="4"/>
  <c r="D81" i="4"/>
  <c r="D82" i="4"/>
  <c r="D83" i="4"/>
  <c r="D84" i="4"/>
  <c r="D89" i="4"/>
  <c r="D117" i="4"/>
  <c r="D118" i="4"/>
  <c r="D119" i="4"/>
  <c r="D127" i="4"/>
  <c r="D129" i="4"/>
  <c r="D138" i="4"/>
  <c r="D139" i="4"/>
  <c r="D140" i="4"/>
  <c r="D144" i="4"/>
  <c r="D157" i="4"/>
  <c r="D169" i="4"/>
  <c r="D171" i="4"/>
  <c r="D206" i="4"/>
  <c r="D207" i="4"/>
  <c r="D217" i="4"/>
  <c r="D250" i="4"/>
  <c r="D272" i="4"/>
  <c r="D273" i="4"/>
  <c r="D284" i="4"/>
  <c r="D310" i="4"/>
  <c r="D343" i="4"/>
  <c r="D3" i="4"/>
  <c r="D4" i="4"/>
  <c r="D10" i="4"/>
  <c r="D11" i="4"/>
  <c r="D17" i="4"/>
  <c r="D18" i="4"/>
  <c r="D24" i="4"/>
  <c r="D25" i="4"/>
  <c r="D31" i="4"/>
  <c r="D32" i="4"/>
  <c r="D33" i="4"/>
  <c r="D41" i="4"/>
  <c r="D44" i="4"/>
  <c r="D52" i="4"/>
  <c r="D59" i="4"/>
  <c r="D66" i="4"/>
  <c r="D73" i="4"/>
  <c r="D80" i="4"/>
  <c r="D112" i="4"/>
  <c r="D113" i="4"/>
  <c r="D114" i="4"/>
  <c r="D116" i="4"/>
  <c r="D137" i="4"/>
  <c r="D145" i="4"/>
  <c r="D146" i="4"/>
  <c r="D185" i="4"/>
  <c r="D201" i="4"/>
  <c r="D225" i="4"/>
  <c r="D235" i="4"/>
  <c r="D247" i="4"/>
  <c r="D258" i="4"/>
  <c r="D259" i="4"/>
  <c r="D184" i="4"/>
  <c r="D200" i="4"/>
  <c r="D215" i="4"/>
  <c r="D223" i="4"/>
  <c r="D232" i="4"/>
  <c r="D246" i="4"/>
  <c r="D280" i="4"/>
  <c r="D309" i="4"/>
  <c r="D317" i="4"/>
  <c r="D335" i="4"/>
  <c r="D342" i="4"/>
  <c r="D363" i="4"/>
  <c r="D427" i="4"/>
  <c r="D428" i="4"/>
  <c r="D158" i="4"/>
  <c r="D159" i="4"/>
  <c r="D172" i="4"/>
  <c r="D173" i="4"/>
  <c r="D186" i="4"/>
  <c r="D188" i="4"/>
  <c r="D194" i="4"/>
  <c r="D195" i="4"/>
  <c r="D199" i="4"/>
  <c r="D210" i="4"/>
  <c r="D211" i="4"/>
  <c r="D214" i="4"/>
  <c r="D219" i="4"/>
  <c r="D222" i="4"/>
  <c r="D227" i="4"/>
  <c r="D236" i="4"/>
  <c r="D238" i="4"/>
  <c r="D245" i="4"/>
  <c r="D251" i="4"/>
  <c r="D253" i="4"/>
  <c r="D282" i="4"/>
  <c r="D289" i="4"/>
  <c r="D296" i="4"/>
  <c r="D301" i="4"/>
  <c r="D303" i="4"/>
  <c r="D311" i="4"/>
  <c r="D312" i="4"/>
  <c r="D319" i="4"/>
  <c r="D320" i="4"/>
  <c r="D334" i="4"/>
  <c r="D341" i="4"/>
  <c r="D356" i="4"/>
  <c r="D365" i="4"/>
  <c r="D368" i="4"/>
  <c r="D372" i="4"/>
  <c r="D376" i="4"/>
  <c r="D377" i="4"/>
  <c r="D379" i="4"/>
  <c r="D388" i="4"/>
  <c r="D393" i="4"/>
  <c r="D398" i="4"/>
  <c r="D422" i="4"/>
  <c r="D326" i="4"/>
  <c r="D338" i="4"/>
  <c r="D346" i="4"/>
  <c r="D352" i="4"/>
  <c r="D361" i="4"/>
  <c r="D384" i="4"/>
  <c r="D404" i="4"/>
  <c r="D420" i="4"/>
  <c r="D126" i="4"/>
  <c r="D141" i="4"/>
  <c r="D154" i="4"/>
  <c r="D187" i="4"/>
  <c r="D90" i="4"/>
  <c r="D97" i="4"/>
  <c r="D104" i="4"/>
  <c r="D111" i="4"/>
  <c r="D120" i="4"/>
  <c r="D133" i="4"/>
  <c r="D148" i="4"/>
  <c r="D167" i="4"/>
  <c r="D218" i="4"/>
  <c r="D226" i="4"/>
  <c r="D160" i="4"/>
  <c r="D166" i="4"/>
  <c r="D174" i="4"/>
  <c r="D180" i="4"/>
  <c r="D189" i="4"/>
  <c r="D196" i="4"/>
  <c r="D204" i="4"/>
  <c r="D233" i="4"/>
  <c r="D243" i="4"/>
  <c r="D249" i="4"/>
  <c r="D271" i="4"/>
  <c r="D277" i="4"/>
  <c r="D299" i="4"/>
  <c r="D321" i="4"/>
  <c r="D229" i="4"/>
  <c r="D242" i="4"/>
  <c r="D257" i="4"/>
  <c r="D263" i="4"/>
  <c r="D285" i="4"/>
  <c r="D313" i="4"/>
  <c r="D324" i="4"/>
  <c r="D339" i="4"/>
  <c r="D345" i="4"/>
  <c r="D375" i="4"/>
  <c r="D389" i="4"/>
  <c r="D397" i="4"/>
  <c r="D417" i="4"/>
  <c r="D421" i="4"/>
  <c r="D425" i="4"/>
  <c r="D432" i="4"/>
  <c r="D382" i="4"/>
  <c r="D390" i="4"/>
  <c r="D410" i="4"/>
  <c r="D414" i="4"/>
  <c r="D418" i="4"/>
  <c r="D323" i="4"/>
  <c r="D331" i="4"/>
  <c r="D337" i="4"/>
  <c r="D353" i="4"/>
  <c r="D359" i="4"/>
  <c r="D367" i="4"/>
  <c r="D403" i="4"/>
  <c r="D407" i="4"/>
  <c r="D411" i="4"/>
  <c r="W3" i="3"/>
  <c r="W7" i="3"/>
  <c r="W10" i="3"/>
  <c r="W13" i="3"/>
  <c r="W17" i="3"/>
  <c r="W20" i="3"/>
  <c r="W23" i="3"/>
  <c r="W27" i="3"/>
  <c r="W30" i="3"/>
  <c r="W33" i="3"/>
  <c r="W37" i="3"/>
  <c r="W40" i="3"/>
  <c r="W43" i="3"/>
  <c r="W46" i="3"/>
  <c r="W49" i="3"/>
  <c r="W52" i="3"/>
  <c r="W56" i="3"/>
  <c r="W59" i="3"/>
  <c r="W62" i="3"/>
  <c r="W66" i="3"/>
  <c r="W69" i="3"/>
  <c r="W72" i="3"/>
  <c r="W75" i="3"/>
  <c r="W78" i="3"/>
  <c r="W81" i="3"/>
  <c r="W85" i="3"/>
  <c r="W88" i="3"/>
  <c r="W91" i="3"/>
  <c r="W95" i="3"/>
  <c r="W98" i="3"/>
  <c r="W101" i="3"/>
  <c r="W105" i="3"/>
  <c r="W108" i="3"/>
  <c r="W111" i="3"/>
  <c r="W115" i="3"/>
  <c r="W118" i="3"/>
  <c r="W121" i="3"/>
  <c r="W124" i="3"/>
  <c r="W127" i="3"/>
  <c r="W130" i="3"/>
  <c r="W133" i="3"/>
  <c r="W136" i="3"/>
  <c r="W139" i="3"/>
  <c r="W143" i="3"/>
  <c r="W146" i="3"/>
  <c r="W149" i="3"/>
  <c r="W153" i="3"/>
  <c r="W156" i="3"/>
  <c r="W159" i="3"/>
  <c r="W162" i="3"/>
  <c r="W165" i="3"/>
  <c r="W168" i="3"/>
  <c r="W171" i="3"/>
  <c r="W174" i="3"/>
  <c r="W177" i="3"/>
  <c r="W181" i="3"/>
  <c r="W184" i="3"/>
  <c r="W187" i="3"/>
  <c r="W191" i="3"/>
  <c r="W194" i="3"/>
  <c r="W197" i="3"/>
  <c r="W201" i="3"/>
  <c r="W204" i="3"/>
  <c r="W207" i="3"/>
  <c r="W211" i="3"/>
  <c r="W214" i="3"/>
  <c r="W217" i="3"/>
  <c r="W221" i="3"/>
  <c r="W224" i="3"/>
  <c r="W227" i="3"/>
  <c r="W231" i="3"/>
  <c r="W234" i="3"/>
  <c r="W237" i="3"/>
  <c r="W241" i="3"/>
  <c r="W244" i="3"/>
  <c r="W247" i="3"/>
  <c r="W251" i="3"/>
  <c r="W254" i="3"/>
  <c r="W257" i="3"/>
  <c r="W261" i="3"/>
  <c r="W264" i="3"/>
  <c r="W267" i="3"/>
  <c r="W270" i="3"/>
  <c r="W273" i="3"/>
  <c r="W276" i="3"/>
  <c r="W280" i="3"/>
  <c r="W283" i="3"/>
  <c r="W286" i="3"/>
  <c r="W289" i="3"/>
  <c r="W292" i="3"/>
  <c r="W295" i="3"/>
  <c r="W298" i="3"/>
  <c r="W301" i="3"/>
  <c r="W304" i="3"/>
  <c r="W308" i="3"/>
  <c r="W311" i="3"/>
  <c r="W314" i="3"/>
  <c r="W317" i="3"/>
  <c r="W320" i="3"/>
  <c r="W323" i="3"/>
  <c r="W326" i="3"/>
  <c r="W329" i="3"/>
  <c r="W332" i="3"/>
  <c r="W336" i="3"/>
  <c r="W339" i="3"/>
  <c r="W342" i="3"/>
  <c r="W346" i="3"/>
  <c r="W349" i="3"/>
  <c r="W352" i="3"/>
  <c r="W356" i="3"/>
  <c r="W359" i="3"/>
  <c r="W362" i="3"/>
  <c r="W366" i="3"/>
  <c r="W369" i="3"/>
  <c r="W372" i="3"/>
  <c r="W376" i="3"/>
  <c r="W379" i="3"/>
  <c r="W382" i="3"/>
  <c r="W386" i="3"/>
  <c r="W389" i="3"/>
  <c r="W392" i="3"/>
  <c r="W396" i="3"/>
  <c r="W399" i="3"/>
  <c r="W402" i="3"/>
  <c r="W406" i="3"/>
  <c r="W409" i="3"/>
  <c r="W412" i="3"/>
  <c r="W415" i="3"/>
  <c r="W418" i="3"/>
  <c r="W421" i="3"/>
  <c r="W425" i="3"/>
  <c r="W428" i="3"/>
  <c r="W431" i="3"/>
  <c r="W435" i="3"/>
  <c r="W438" i="3"/>
  <c r="W441" i="3"/>
  <c r="W445" i="3"/>
  <c r="W448" i="3"/>
  <c r="W451" i="3"/>
  <c r="W454" i="3"/>
  <c r="W457" i="3"/>
  <c r="W460" i="3"/>
  <c r="W464" i="3"/>
  <c r="W468" i="3"/>
  <c r="W471" i="3"/>
  <c r="W474" i="3"/>
  <c r="W478" i="3"/>
  <c r="W481" i="3"/>
  <c r="W484" i="3"/>
  <c r="W488" i="3"/>
  <c r="W490" i="3"/>
  <c r="W494" i="3"/>
  <c r="W497" i="3"/>
  <c r="W500" i="3"/>
  <c r="W504" i="3"/>
  <c r="W507" i="3"/>
  <c r="W510" i="3"/>
  <c r="W514" i="3"/>
  <c r="W517" i="3"/>
  <c r="W520" i="3"/>
  <c r="W523" i="3"/>
  <c r="W526" i="3"/>
  <c r="W529" i="3"/>
  <c r="W532" i="3"/>
  <c r="W535" i="3"/>
  <c r="W538" i="3"/>
  <c r="W542" i="3"/>
  <c r="W545" i="3"/>
  <c r="W548" i="3"/>
  <c r="W552" i="3"/>
  <c r="W555" i="3"/>
  <c r="W558" i="3"/>
  <c r="W561" i="3"/>
  <c r="W564" i="3"/>
  <c r="W567" i="3"/>
  <c r="W571" i="3"/>
  <c r="W574" i="3"/>
  <c r="W577" i="3"/>
  <c r="W581" i="3"/>
  <c r="W584" i="3"/>
  <c r="W587" i="3"/>
  <c r="W591" i="3"/>
  <c r="W594" i="3"/>
  <c r="W597" i="3"/>
  <c r="W601" i="3"/>
  <c r="W604" i="3"/>
  <c r="W607" i="3"/>
  <c r="W610" i="3"/>
  <c r="W613" i="3"/>
  <c r="W616" i="3"/>
  <c r="W620" i="3"/>
  <c r="W623" i="3"/>
  <c r="Q537" i="3"/>
  <c r="R537" i="3" s="1"/>
  <c r="B537" i="3"/>
  <c r="A537" i="3"/>
  <c r="Q536" i="3"/>
  <c r="R536" i="3" s="1"/>
  <c r="B536" i="3"/>
  <c r="A536" i="3"/>
  <c r="Q528" i="3"/>
  <c r="R528" i="3" s="1"/>
  <c r="B528" i="3"/>
  <c r="A528" i="3"/>
  <c r="Q527" i="3"/>
  <c r="B527" i="3"/>
  <c r="A527" i="3"/>
  <c r="Q275" i="3"/>
  <c r="R275" i="3" s="1"/>
  <c r="B275" i="3"/>
  <c r="A275" i="3"/>
  <c r="Q274" i="3"/>
  <c r="R274" i="3" s="1"/>
  <c r="B274" i="3"/>
  <c r="A274" i="3"/>
  <c r="Q138" i="3"/>
  <c r="R138" i="3" s="1"/>
  <c r="B138" i="3"/>
  <c r="A138" i="3"/>
  <c r="Q137" i="3"/>
  <c r="R137" i="3" s="1"/>
  <c r="B137" i="3"/>
  <c r="A137" i="3"/>
  <c r="Q129" i="3"/>
  <c r="R129" i="3" s="1"/>
  <c r="B129" i="3"/>
  <c r="A129" i="3"/>
  <c r="Q128" i="3"/>
  <c r="R128" i="3" s="1"/>
  <c r="B128" i="3"/>
  <c r="A128" i="3"/>
  <c r="Q80" i="3"/>
  <c r="R80" i="3" s="1"/>
  <c r="B80" i="3"/>
  <c r="A80" i="3"/>
  <c r="Q79" i="3"/>
  <c r="R79" i="3" s="1"/>
  <c r="B79" i="3"/>
  <c r="A79" i="3"/>
  <c r="Q606" i="3"/>
  <c r="R606" i="3" s="1"/>
  <c r="B606" i="3"/>
  <c r="A606" i="3"/>
  <c r="Q605" i="3"/>
  <c r="R605" i="3" s="1"/>
  <c r="B605" i="3"/>
  <c r="A605" i="3"/>
  <c r="Q576" i="3"/>
  <c r="R576" i="3" s="1"/>
  <c r="B576" i="3"/>
  <c r="A576" i="3"/>
  <c r="Q575" i="3"/>
  <c r="R575" i="3" s="1"/>
  <c r="B575" i="3"/>
  <c r="A575" i="3"/>
  <c r="Q557" i="3"/>
  <c r="R557" i="3" s="1"/>
  <c r="B557" i="3"/>
  <c r="A557" i="3"/>
  <c r="Q556" i="3"/>
  <c r="R556" i="3" s="1"/>
  <c r="B556" i="3"/>
  <c r="A556" i="3"/>
  <c r="Q547" i="3"/>
  <c r="R547" i="3" s="1"/>
  <c r="B547" i="3"/>
  <c r="A547" i="3"/>
  <c r="Q546" i="3"/>
  <c r="R546" i="3" s="1"/>
  <c r="B546" i="3"/>
  <c r="A546" i="3"/>
  <c r="Q519" i="3"/>
  <c r="R519" i="3" s="1"/>
  <c r="B519" i="3"/>
  <c r="A519" i="3"/>
  <c r="Q518" i="3"/>
  <c r="R518" i="3" s="1"/>
  <c r="B518" i="3"/>
  <c r="A518" i="3"/>
  <c r="Q499" i="3"/>
  <c r="R499" i="3" s="1"/>
  <c r="B499" i="3"/>
  <c r="A499" i="3"/>
  <c r="Q498" i="3"/>
  <c r="R498" i="3" s="1"/>
  <c r="B498" i="3"/>
  <c r="A498" i="3"/>
  <c r="Q401" i="3"/>
  <c r="R401" i="3" s="1"/>
  <c r="B401" i="3"/>
  <c r="A401" i="3"/>
  <c r="Q400" i="3"/>
  <c r="R400" i="3" s="1"/>
  <c r="B400" i="3"/>
  <c r="A400" i="3"/>
  <c r="Q381" i="3"/>
  <c r="R381" i="3" s="1"/>
  <c r="B381" i="3"/>
  <c r="A381" i="3"/>
  <c r="Q380" i="3"/>
  <c r="R380" i="3" s="1"/>
  <c r="B380" i="3"/>
  <c r="A380" i="3"/>
  <c r="Q341" i="3"/>
  <c r="R341" i="3" s="1"/>
  <c r="B341" i="3"/>
  <c r="A341" i="3"/>
  <c r="Q340" i="3"/>
  <c r="R340" i="3" s="1"/>
  <c r="B340" i="3"/>
  <c r="A340" i="3"/>
  <c r="Q266" i="3"/>
  <c r="R266" i="3" s="1"/>
  <c r="B266" i="3"/>
  <c r="A266" i="3"/>
  <c r="Q265" i="3"/>
  <c r="R265" i="3" s="1"/>
  <c r="B265" i="3"/>
  <c r="A265" i="3"/>
  <c r="Q226" i="3"/>
  <c r="R226" i="3" s="1"/>
  <c r="B226" i="3"/>
  <c r="A226" i="3"/>
  <c r="Q225" i="3"/>
  <c r="R225" i="3" s="1"/>
  <c r="B225" i="3"/>
  <c r="A225" i="3"/>
  <c r="Q206" i="3"/>
  <c r="R206" i="3" s="1"/>
  <c r="B206" i="3"/>
  <c r="A206" i="3"/>
  <c r="Q205" i="3"/>
  <c r="R205" i="3" s="1"/>
  <c r="B205" i="3"/>
  <c r="A205" i="3"/>
  <c r="Q196" i="3"/>
  <c r="R196" i="3" s="1"/>
  <c r="B196" i="3"/>
  <c r="A196" i="3"/>
  <c r="Q195" i="3"/>
  <c r="B195" i="3"/>
  <c r="A195" i="3"/>
  <c r="Q148" i="3"/>
  <c r="R148" i="3" s="1"/>
  <c r="B148" i="3"/>
  <c r="A148" i="3"/>
  <c r="Q147" i="3"/>
  <c r="R147" i="3" s="1"/>
  <c r="B147" i="3"/>
  <c r="A147" i="3"/>
  <c r="Q120" i="3"/>
  <c r="R120" i="3" s="1"/>
  <c r="B120" i="3"/>
  <c r="A120" i="3"/>
  <c r="Q119" i="3"/>
  <c r="R119" i="3" s="1"/>
  <c r="B119" i="3"/>
  <c r="A119" i="3"/>
  <c r="Q110" i="3"/>
  <c r="R110" i="3" s="1"/>
  <c r="B110" i="3"/>
  <c r="A110" i="3"/>
  <c r="Q109" i="3"/>
  <c r="R109" i="3" s="1"/>
  <c r="B109" i="3"/>
  <c r="A109" i="3"/>
  <c r="Q100" i="3"/>
  <c r="R100" i="3" s="1"/>
  <c r="B100" i="3"/>
  <c r="A100" i="3"/>
  <c r="Q99" i="3"/>
  <c r="B99" i="3"/>
  <c r="A99" i="3"/>
  <c r="Q42" i="3"/>
  <c r="R42" i="3" s="1"/>
  <c r="B42" i="3"/>
  <c r="A42" i="3"/>
  <c r="Q41" i="3"/>
  <c r="R41" i="3" s="1"/>
  <c r="B41" i="3"/>
  <c r="A41" i="3"/>
  <c r="Q22" i="3"/>
  <c r="R22" i="3" s="1"/>
  <c r="B22" i="3"/>
  <c r="A22" i="3"/>
  <c r="Q21" i="3"/>
  <c r="R21" i="3" s="1"/>
  <c r="B21" i="3"/>
  <c r="A21" i="3"/>
  <c r="Q615" i="3"/>
  <c r="R615" i="3" s="1"/>
  <c r="B615" i="3"/>
  <c r="A615" i="3"/>
  <c r="Q614" i="3"/>
  <c r="R614" i="3" s="1"/>
  <c r="B614" i="3"/>
  <c r="A614" i="3"/>
  <c r="Q566" i="3"/>
  <c r="R566" i="3" s="1"/>
  <c r="B566" i="3"/>
  <c r="A566" i="3"/>
  <c r="Q565" i="3"/>
  <c r="R565" i="3" s="1"/>
  <c r="B565" i="3"/>
  <c r="A565" i="3"/>
  <c r="Q459" i="3"/>
  <c r="R459" i="3" s="1"/>
  <c r="B459" i="3"/>
  <c r="A459" i="3"/>
  <c r="Q458" i="3"/>
  <c r="R458" i="3" s="1"/>
  <c r="B458" i="3"/>
  <c r="A458" i="3"/>
  <c r="Q420" i="3"/>
  <c r="R420" i="3" s="1"/>
  <c r="B420" i="3"/>
  <c r="A420" i="3"/>
  <c r="Q419" i="3"/>
  <c r="R419" i="3" s="1"/>
  <c r="B419" i="3"/>
  <c r="A419" i="3"/>
  <c r="Q331" i="3"/>
  <c r="R331" i="3" s="1"/>
  <c r="B331" i="3"/>
  <c r="A331" i="3"/>
  <c r="Q330" i="3"/>
  <c r="R330" i="3" s="1"/>
  <c r="B330" i="3"/>
  <c r="A330" i="3"/>
  <c r="Q322" i="3"/>
  <c r="R322" i="3" s="1"/>
  <c r="B322" i="3"/>
  <c r="A322" i="3"/>
  <c r="Q321" i="3"/>
  <c r="R321" i="3" s="1"/>
  <c r="B321" i="3"/>
  <c r="A321" i="3"/>
  <c r="Q176" i="3"/>
  <c r="R176" i="3" s="1"/>
  <c r="B176" i="3"/>
  <c r="A176" i="3"/>
  <c r="Q175" i="3"/>
  <c r="R175" i="3" s="1"/>
  <c r="B175" i="3"/>
  <c r="A175" i="3"/>
  <c r="Q167" i="3"/>
  <c r="R167" i="3" s="1"/>
  <c r="B167" i="3"/>
  <c r="A167" i="3"/>
  <c r="Q166" i="3"/>
  <c r="R166" i="3" s="1"/>
  <c r="B166" i="3"/>
  <c r="A166" i="3"/>
  <c r="Q51" i="3"/>
  <c r="R51" i="3" s="1"/>
  <c r="B51" i="3"/>
  <c r="A51" i="3"/>
  <c r="Q50" i="3"/>
  <c r="B50" i="3"/>
  <c r="A50" i="3"/>
  <c r="Q625" i="3"/>
  <c r="R625" i="3" s="1"/>
  <c r="B625" i="3"/>
  <c r="A625" i="3"/>
  <c r="Q624" i="3"/>
  <c r="R624" i="3" s="1"/>
  <c r="B624" i="3"/>
  <c r="A624" i="3"/>
  <c r="Q596" i="3"/>
  <c r="R596" i="3" s="1"/>
  <c r="B596" i="3"/>
  <c r="A596" i="3"/>
  <c r="Q595" i="3"/>
  <c r="R595" i="3" s="1"/>
  <c r="B595" i="3"/>
  <c r="A595" i="3"/>
  <c r="Q586" i="3"/>
  <c r="R586" i="3" s="1"/>
  <c r="B586" i="3"/>
  <c r="A586" i="3"/>
  <c r="Q585" i="3"/>
  <c r="R585" i="3" s="1"/>
  <c r="B585" i="3"/>
  <c r="A585" i="3"/>
  <c r="Q489" i="3"/>
  <c r="B489" i="3"/>
  <c r="A489" i="3"/>
  <c r="Q450" i="3"/>
  <c r="R450" i="3" s="1"/>
  <c r="B450" i="3"/>
  <c r="A450" i="3"/>
  <c r="Q449" i="3"/>
  <c r="R449" i="3" s="1"/>
  <c r="B449" i="3"/>
  <c r="A449" i="3"/>
  <c r="Q440" i="3"/>
  <c r="R440" i="3" s="1"/>
  <c r="B440" i="3"/>
  <c r="A440" i="3"/>
  <c r="Q439" i="3"/>
  <c r="B439" i="3"/>
  <c r="A439" i="3"/>
  <c r="Q391" i="3"/>
  <c r="R391" i="3" s="1"/>
  <c r="B391" i="3"/>
  <c r="A391" i="3"/>
  <c r="Q390" i="3"/>
  <c r="R390" i="3" s="1"/>
  <c r="B390" i="3"/>
  <c r="A390" i="3"/>
  <c r="Q371" i="3"/>
  <c r="R371" i="3" s="1"/>
  <c r="B371" i="3"/>
  <c r="A371" i="3"/>
  <c r="Q370" i="3"/>
  <c r="B370" i="3"/>
  <c r="A370" i="3"/>
  <c r="Q351" i="3"/>
  <c r="R351" i="3" s="1"/>
  <c r="B351" i="3"/>
  <c r="A351" i="3"/>
  <c r="Q350" i="3"/>
  <c r="R350" i="3" s="1"/>
  <c r="B350" i="3"/>
  <c r="A350" i="3"/>
  <c r="Q313" i="3"/>
  <c r="R313" i="3" s="1"/>
  <c r="B313" i="3"/>
  <c r="A313" i="3"/>
  <c r="Q312" i="3"/>
  <c r="B312" i="3"/>
  <c r="A312" i="3"/>
  <c r="Q256" i="3"/>
  <c r="R256" i="3" s="1"/>
  <c r="B256" i="3"/>
  <c r="A256" i="3"/>
  <c r="Q255" i="3"/>
  <c r="R255" i="3" s="1"/>
  <c r="B255" i="3"/>
  <c r="A255" i="3"/>
  <c r="Q246" i="3"/>
  <c r="R246" i="3" s="1"/>
  <c r="B246" i="3"/>
  <c r="A246" i="3"/>
  <c r="Q245" i="3"/>
  <c r="B245" i="3"/>
  <c r="A245" i="3"/>
  <c r="Q236" i="3"/>
  <c r="R236" i="3" s="1"/>
  <c r="B236" i="3"/>
  <c r="A236" i="3"/>
  <c r="Q235" i="3"/>
  <c r="R235" i="3" s="1"/>
  <c r="B235" i="3"/>
  <c r="A235" i="3"/>
  <c r="Q216" i="3"/>
  <c r="R216" i="3" s="1"/>
  <c r="B216" i="3"/>
  <c r="A216" i="3"/>
  <c r="Q215" i="3"/>
  <c r="B215" i="3"/>
  <c r="A215" i="3"/>
  <c r="Q186" i="3"/>
  <c r="R186" i="3" s="1"/>
  <c r="B186" i="3"/>
  <c r="A186" i="3"/>
  <c r="Q185" i="3"/>
  <c r="R185" i="3" s="1"/>
  <c r="B185" i="3"/>
  <c r="A185" i="3"/>
  <c r="Q90" i="3"/>
  <c r="R90" i="3" s="1"/>
  <c r="B90" i="3"/>
  <c r="A90" i="3"/>
  <c r="Q89" i="3"/>
  <c r="B89" i="3"/>
  <c r="A89" i="3"/>
  <c r="Q71" i="3"/>
  <c r="R71" i="3" s="1"/>
  <c r="B71" i="3"/>
  <c r="A71" i="3"/>
  <c r="Q70" i="3"/>
  <c r="B70" i="3"/>
  <c r="A70" i="3"/>
  <c r="Q61" i="3"/>
  <c r="R61" i="3" s="1"/>
  <c r="B61" i="3"/>
  <c r="A61" i="3"/>
  <c r="Q60" i="3"/>
  <c r="B60" i="3"/>
  <c r="A60" i="3"/>
  <c r="Q32" i="3"/>
  <c r="R32" i="3" s="1"/>
  <c r="B32" i="3"/>
  <c r="A32" i="3"/>
  <c r="Q31" i="3"/>
  <c r="B31" i="3"/>
  <c r="A31" i="3"/>
  <c r="Q12" i="3"/>
  <c r="R12" i="3" s="1"/>
  <c r="B12" i="3"/>
  <c r="A12" i="3"/>
  <c r="Q11" i="3"/>
  <c r="B11" i="3"/>
  <c r="A11" i="3"/>
  <c r="Q534" i="3"/>
  <c r="R534" i="3" s="1"/>
  <c r="B534" i="3"/>
  <c r="A534" i="3"/>
  <c r="Q533" i="3"/>
  <c r="R533" i="3" s="1"/>
  <c r="B533" i="3"/>
  <c r="A533" i="3"/>
  <c r="Q525" i="3"/>
  <c r="R525" i="3" s="1"/>
  <c r="B525" i="3"/>
  <c r="A525" i="3"/>
  <c r="Q524" i="3"/>
  <c r="B524" i="3"/>
  <c r="A524" i="3"/>
  <c r="Q272" i="3"/>
  <c r="R272" i="3" s="1"/>
  <c r="B272" i="3"/>
  <c r="A272" i="3"/>
  <c r="Q271" i="3"/>
  <c r="R271" i="3" s="1"/>
  <c r="B271" i="3"/>
  <c r="A271" i="3"/>
  <c r="Q135" i="3"/>
  <c r="R135" i="3" s="1"/>
  <c r="B135" i="3"/>
  <c r="A135" i="3"/>
  <c r="Q134" i="3"/>
  <c r="B134" i="3"/>
  <c r="A134" i="3"/>
  <c r="Q126" i="3"/>
  <c r="R126" i="3" s="1"/>
  <c r="B126" i="3"/>
  <c r="A126" i="3"/>
  <c r="Q125" i="3"/>
  <c r="R125" i="3" s="1"/>
  <c r="B125" i="3"/>
  <c r="A125" i="3"/>
  <c r="Q77" i="3"/>
  <c r="R77" i="3" s="1"/>
  <c r="B77" i="3"/>
  <c r="A77" i="3"/>
  <c r="Q76" i="3"/>
  <c r="B76" i="3"/>
  <c r="A76" i="3"/>
  <c r="Q603" i="3"/>
  <c r="R603" i="3" s="1"/>
  <c r="B603" i="3"/>
  <c r="A603" i="3"/>
  <c r="Q602" i="3"/>
  <c r="R602" i="3" s="1"/>
  <c r="B602" i="3"/>
  <c r="A602" i="3"/>
  <c r="Q573" i="3"/>
  <c r="R573" i="3" s="1"/>
  <c r="B573" i="3"/>
  <c r="A573" i="3"/>
  <c r="Q572" i="3"/>
  <c r="B572" i="3"/>
  <c r="A572" i="3"/>
  <c r="Q554" i="3"/>
  <c r="R554" i="3" s="1"/>
  <c r="B554" i="3"/>
  <c r="A554" i="3"/>
  <c r="Q553" i="3"/>
  <c r="R553" i="3" s="1"/>
  <c r="B553" i="3"/>
  <c r="A553" i="3"/>
  <c r="Q544" i="3"/>
  <c r="R544" i="3" s="1"/>
  <c r="B544" i="3"/>
  <c r="A544" i="3"/>
  <c r="Q543" i="3"/>
  <c r="B543" i="3"/>
  <c r="A543" i="3"/>
  <c r="Q516" i="3"/>
  <c r="R516" i="3" s="1"/>
  <c r="B516" i="3"/>
  <c r="A516" i="3"/>
  <c r="Q515" i="3"/>
  <c r="B515" i="3"/>
  <c r="A515" i="3"/>
  <c r="Q496" i="3"/>
  <c r="R496" i="3" s="1"/>
  <c r="B496" i="3"/>
  <c r="A496" i="3"/>
  <c r="Q495" i="3"/>
  <c r="B495" i="3"/>
  <c r="A495" i="3"/>
  <c r="Q398" i="3"/>
  <c r="R398" i="3" s="1"/>
  <c r="B398" i="3"/>
  <c r="A398" i="3"/>
  <c r="Q397" i="3"/>
  <c r="R397" i="3" s="1"/>
  <c r="B397" i="3"/>
  <c r="A397" i="3"/>
  <c r="Q378" i="3"/>
  <c r="R378" i="3" s="1"/>
  <c r="B378" i="3"/>
  <c r="A378" i="3"/>
  <c r="Q377" i="3"/>
  <c r="B377" i="3"/>
  <c r="A377" i="3"/>
  <c r="Q338" i="3"/>
  <c r="R338" i="3" s="1"/>
  <c r="B338" i="3"/>
  <c r="A338" i="3"/>
  <c r="Q337" i="3"/>
  <c r="R337" i="3" s="1"/>
  <c r="B337" i="3"/>
  <c r="A337" i="3"/>
  <c r="Q263" i="3"/>
  <c r="R263" i="3" s="1"/>
  <c r="B263" i="3"/>
  <c r="A263" i="3"/>
  <c r="Q262" i="3"/>
  <c r="B262" i="3"/>
  <c r="A262" i="3"/>
  <c r="Q223" i="3"/>
  <c r="R223" i="3" s="1"/>
  <c r="B223" i="3"/>
  <c r="A223" i="3"/>
  <c r="Q222" i="3"/>
  <c r="R222" i="3" s="1"/>
  <c r="B222" i="3"/>
  <c r="A222" i="3"/>
  <c r="Q203" i="3"/>
  <c r="R203" i="3" s="1"/>
  <c r="B203" i="3"/>
  <c r="A203" i="3"/>
  <c r="Q202" i="3"/>
  <c r="B202" i="3"/>
  <c r="A202" i="3"/>
  <c r="Q193" i="3"/>
  <c r="R193" i="3" s="1"/>
  <c r="B193" i="3"/>
  <c r="A193" i="3"/>
  <c r="Q192" i="3"/>
  <c r="R192" i="3" s="1"/>
  <c r="B192" i="3"/>
  <c r="A192" i="3"/>
  <c r="Q145" i="3"/>
  <c r="R145" i="3" s="1"/>
  <c r="B145" i="3"/>
  <c r="A145" i="3"/>
  <c r="Q144" i="3"/>
  <c r="B144" i="3"/>
  <c r="A144" i="3"/>
  <c r="Q117" i="3"/>
  <c r="R117" i="3" s="1"/>
  <c r="B117" i="3"/>
  <c r="A117" i="3"/>
  <c r="Q116" i="3"/>
  <c r="R116" i="3" s="1"/>
  <c r="B116" i="3"/>
  <c r="A116" i="3"/>
  <c r="Q107" i="3"/>
  <c r="R107" i="3" s="1"/>
  <c r="B107" i="3"/>
  <c r="A107" i="3"/>
  <c r="Q106" i="3"/>
  <c r="B106" i="3"/>
  <c r="A106" i="3"/>
  <c r="Q97" i="3"/>
  <c r="R97" i="3" s="1"/>
  <c r="B97" i="3"/>
  <c r="A97" i="3"/>
  <c r="Q96" i="3"/>
  <c r="R96" i="3" s="1"/>
  <c r="B96" i="3"/>
  <c r="A96" i="3"/>
  <c r="Q39" i="3"/>
  <c r="R39" i="3" s="1"/>
  <c r="B39" i="3"/>
  <c r="A39" i="3"/>
  <c r="Q38" i="3"/>
  <c r="B38" i="3"/>
  <c r="A38" i="3"/>
  <c r="Q19" i="3"/>
  <c r="R19" i="3" s="1"/>
  <c r="B19" i="3"/>
  <c r="A19" i="3"/>
  <c r="Q18" i="3"/>
  <c r="B18" i="3"/>
  <c r="A18" i="3"/>
  <c r="Q612" i="3"/>
  <c r="R612" i="3" s="1"/>
  <c r="B612" i="3"/>
  <c r="A612" i="3"/>
  <c r="Q611" i="3"/>
  <c r="B611" i="3"/>
  <c r="A611" i="3"/>
  <c r="Q563" i="3"/>
  <c r="R563" i="3" s="1"/>
  <c r="B563" i="3"/>
  <c r="A563" i="3"/>
  <c r="Q562" i="3"/>
  <c r="R562" i="3" s="1"/>
  <c r="B562" i="3"/>
  <c r="A562" i="3"/>
  <c r="Q456" i="3"/>
  <c r="R456" i="3" s="1"/>
  <c r="B456" i="3"/>
  <c r="A456" i="3"/>
  <c r="Q455" i="3"/>
  <c r="B455" i="3"/>
  <c r="A455" i="3"/>
  <c r="Q417" i="3"/>
  <c r="R417" i="3" s="1"/>
  <c r="B417" i="3"/>
  <c r="A417" i="3"/>
  <c r="Q416" i="3"/>
  <c r="R416" i="3" s="1"/>
  <c r="B416" i="3"/>
  <c r="A416" i="3"/>
  <c r="Q328" i="3"/>
  <c r="R328" i="3" s="1"/>
  <c r="B328" i="3"/>
  <c r="A328" i="3"/>
  <c r="Q327" i="3"/>
  <c r="B327" i="3"/>
  <c r="A327" i="3"/>
  <c r="Q319" i="3"/>
  <c r="R319" i="3" s="1"/>
  <c r="B319" i="3"/>
  <c r="A319" i="3"/>
  <c r="Q318" i="3"/>
  <c r="R318" i="3" s="1"/>
  <c r="B318" i="3"/>
  <c r="A318" i="3"/>
  <c r="Q173" i="3"/>
  <c r="R173" i="3" s="1"/>
  <c r="B173" i="3"/>
  <c r="A173" i="3"/>
  <c r="Q172" i="3"/>
  <c r="B172" i="3"/>
  <c r="A172" i="3"/>
  <c r="Q164" i="3"/>
  <c r="R164" i="3" s="1"/>
  <c r="B164" i="3"/>
  <c r="A164" i="3"/>
  <c r="Q163" i="3"/>
  <c r="B163" i="3"/>
  <c r="A163" i="3"/>
  <c r="Q48" i="3"/>
  <c r="R48" i="3" s="1"/>
  <c r="B48" i="3"/>
  <c r="A48" i="3"/>
  <c r="Q47" i="3"/>
  <c r="R47" i="3" s="1"/>
  <c r="B47" i="3"/>
  <c r="A47" i="3"/>
  <c r="Q622" i="3"/>
  <c r="R622" i="3" s="1"/>
  <c r="B622" i="3"/>
  <c r="A622" i="3"/>
  <c r="Q621" i="3"/>
  <c r="R621" i="3" s="1"/>
  <c r="B621" i="3"/>
  <c r="A621" i="3"/>
  <c r="Q593" i="3"/>
  <c r="R593" i="3" s="1"/>
  <c r="B593" i="3"/>
  <c r="A593" i="3"/>
  <c r="Q592" i="3"/>
  <c r="B592" i="3"/>
  <c r="A592" i="3"/>
  <c r="Q583" i="3"/>
  <c r="R583" i="3" s="1"/>
  <c r="B583" i="3"/>
  <c r="A583" i="3"/>
  <c r="Q582" i="3"/>
  <c r="R582" i="3" s="1"/>
  <c r="B582" i="3"/>
  <c r="A582" i="3"/>
  <c r="Q447" i="3"/>
  <c r="R447" i="3" s="1"/>
  <c r="B447" i="3"/>
  <c r="A447" i="3"/>
  <c r="Q446" i="3"/>
  <c r="B446" i="3"/>
  <c r="A446" i="3"/>
  <c r="Q437" i="3"/>
  <c r="R437" i="3" s="1"/>
  <c r="B437" i="3"/>
  <c r="A437" i="3"/>
  <c r="Q436" i="3"/>
  <c r="R436" i="3" s="1"/>
  <c r="B436" i="3"/>
  <c r="A436" i="3"/>
  <c r="Q388" i="3"/>
  <c r="R388" i="3" s="1"/>
  <c r="B388" i="3"/>
  <c r="A388" i="3"/>
  <c r="Q387" i="3"/>
  <c r="B387" i="3"/>
  <c r="A387" i="3"/>
  <c r="Q368" i="3"/>
  <c r="R368" i="3" s="1"/>
  <c r="B368" i="3"/>
  <c r="A368" i="3"/>
  <c r="Q367" i="3"/>
  <c r="R367" i="3" s="1"/>
  <c r="B367" i="3"/>
  <c r="A367" i="3"/>
  <c r="Q348" i="3"/>
  <c r="R348" i="3" s="1"/>
  <c r="B348" i="3"/>
  <c r="A348" i="3"/>
  <c r="Q347" i="3"/>
  <c r="B347" i="3"/>
  <c r="A347" i="3"/>
  <c r="Q310" i="3"/>
  <c r="R310" i="3" s="1"/>
  <c r="B310" i="3"/>
  <c r="A310" i="3"/>
  <c r="Q309" i="3"/>
  <c r="R309" i="3" s="1"/>
  <c r="B309" i="3"/>
  <c r="A309" i="3"/>
  <c r="Q253" i="3"/>
  <c r="R253" i="3" s="1"/>
  <c r="B253" i="3"/>
  <c r="A253" i="3"/>
  <c r="Q252" i="3"/>
  <c r="B252" i="3"/>
  <c r="A252" i="3"/>
  <c r="Q243" i="3"/>
  <c r="R243" i="3" s="1"/>
  <c r="B243" i="3"/>
  <c r="A243" i="3"/>
  <c r="Q242" i="3"/>
  <c r="R242" i="3" s="1"/>
  <c r="B242" i="3"/>
  <c r="A242" i="3"/>
  <c r="Q233" i="3"/>
  <c r="R233" i="3" s="1"/>
  <c r="B233" i="3"/>
  <c r="A233" i="3"/>
  <c r="Q232" i="3"/>
  <c r="B232" i="3"/>
  <c r="A232" i="3"/>
  <c r="Q213" i="3"/>
  <c r="R213" i="3" s="1"/>
  <c r="B213" i="3"/>
  <c r="A213" i="3"/>
  <c r="Q212" i="3"/>
  <c r="R212" i="3" s="1"/>
  <c r="B212" i="3"/>
  <c r="A212" i="3"/>
  <c r="Q183" i="3"/>
  <c r="R183" i="3" s="1"/>
  <c r="B183" i="3"/>
  <c r="A183" i="3"/>
  <c r="Q182" i="3"/>
  <c r="B182" i="3"/>
  <c r="A182" i="3"/>
  <c r="Q87" i="3"/>
  <c r="R87" i="3" s="1"/>
  <c r="B87" i="3"/>
  <c r="A87" i="3"/>
  <c r="Q86" i="3"/>
  <c r="R86" i="3" s="1"/>
  <c r="B86" i="3"/>
  <c r="A86" i="3"/>
  <c r="Q68" i="3"/>
  <c r="R68" i="3" s="1"/>
  <c r="B68" i="3"/>
  <c r="A68" i="3"/>
  <c r="Q67" i="3"/>
  <c r="B67" i="3"/>
  <c r="A67" i="3"/>
  <c r="Q58" i="3"/>
  <c r="R58" i="3" s="1"/>
  <c r="B58" i="3"/>
  <c r="A58" i="3"/>
  <c r="Q57" i="3"/>
  <c r="B57" i="3"/>
  <c r="A57" i="3"/>
  <c r="Q29" i="3"/>
  <c r="R29" i="3" s="1"/>
  <c r="B29" i="3"/>
  <c r="A29" i="3"/>
  <c r="Q28" i="3"/>
  <c r="B28" i="3"/>
  <c r="A28" i="3"/>
  <c r="Q9" i="3"/>
  <c r="R9" i="3" s="1"/>
  <c r="B9" i="3"/>
  <c r="A9" i="3"/>
  <c r="Q8" i="3"/>
  <c r="R8" i="3" s="1"/>
  <c r="B8" i="3"/>
  <c r="A8" i="3"/>
  <c r="Q531" i="3"/>
  <c r="R531" i="3" s="1"/>
  <c r="B531" i="3"/>
  <c r="A531" i="3"/>
  <c r="Q530" i="3"/>
  <c r="B530" i="3"/>
  <c r="A530" i="3"/>
  <c r="Q522" i="3"/>
  <c r="R522" i="3" s="1"/>
  <c r="B522" i="3"/>
  <c r="A522" i="3"/>
  <c r="Q521" i="3"/>
  <c r="R521" i="3" s="1"/>
  <c r="B521" i="3"/>
  <c r="A521" i="3"/>
  <c r="Q269" i="3"/>
  <c r="R269" i="3" s="1"/>
  <c r="B269" i="3"/>
  <c r="A269" i="3"/>
  <c r="Q268" i="3"/>
  <c r="B268" i="3"/>
  <c r="A268" i="3"/>
  <c r="Q132" i="3"/>
  <c r="R132" i="3" s="1"/>
  <c r="B132" i="3"/>
  <c r="A132" i="3"/>
  <c r="Q131" i="3"/>
  <c r="B131" i="3"/>
  <c r="A131" i="3"/>
  <c r="Q123" i="3"/>
  <c r="R123" i="3" s="1"/>
  <c r="B123" i="3"/>
  <c r="A123" i="3"/>
  <c r="Q122" i="3"/>
  <c r="B122" i="3"/>
  <c r="A122" i="3"/>
  <c r="Q74" i="3"/>
  <c r="R74" i="3" s="1"/>
  <c r="B74" i="3"/>
  <c r="A74" i="3"/>
  <c r="Q73" i="3"/>
  <c r="R73" i="3" s="1"/>
  <c r="B73" i="3"/>
  <c r="A73" i="3"/>
  <c r="Q600" i="3"/>
  <c r="R600" i="3" s="1"/>
  <c r="B600" i="3"/>
  <c r="A600" i="3"/>
  <c r="Q599" i="3"/>
  <c r="R599" i="3" s="1"/>
  <c r="B599" i="3"/>
  <c r="A599" i="3"/>
  <c r="Q598" i="3"/>
  <c r="R598" i="3" s="1"/>
  <c r="B598" i="3"/>
  <c r="A598" i="3"/>
  <c r="Q570" i="3"/>
  <c r="R570" i="3" s="1"/>
  <c r="B570" i="3"/>
  <c r="A570" i="3"/>
  <c r="Q569" i="3"/>
  <c r="R569" i="3" s="1"/>
  <c r="B569" i="3"/>
  <c r="A569" i="3"/>
  <c r="Q568" i="3"/>
  <c r="B568" i="3"/>
  <c r="A568" i="3"/>
  <c r="Q551" i="3"/>
  <c r="R551" i="3" s="1"/>
  <c r="B551" i="3"/>
  <c r="A551" i="3"/>
  <c r="Q550" i="3"/>
  <c r="R550" i="3" s="1"/>
  <c r="B550" i="3"/>
  <c r="A550" i="3"/>
  <c r="Q549" i="3"/>
  <c r="R549" i="3" s="1"/>
  <c r="B549" i="3"/>
  <c r="A549" i="3"/>
  <c r="Q541" i="3"/>
  <c r="R541" i="3" s="1"/>
  <c r="B541" i="3"/>
  <c r="A541" i="3"/>
  <c r="Q540" i="3"/>
  <c r="R540" i="3" s="1"/>
  <c r="B540" i="3"/>
  <c r="A540" i="3"/>
  <c r="Q539" i="3"/>
  <c r="B539" i="3"/>
  <c r="A539" i="3"/>
  <c r="Q513" i="3"/>
  <c r="R513" i="3" s="1"/>
  <c r="B513" i="3"/>
  <c r="A513" i="3"/>
  <c r="Q512" i="3"/>
  <c r="R512" i="3" s="1"/>
  <c r="B512" i="3"/>
  <c r="A512" i="3"/>
  <c r="Q511" i="3"/>
  <c r="R511" i="3" s="1"/>
  <c r="B511" i="3"/>
  <c r="A511" i="3"/>
  <c r="Q493" i="3"/>
  <c r="R493" i="3" s="1"/>
  <c r="B493" i="3"/>
  <c r="A493" i="3"/>
  <c r="Q492" i="3"/>
  <c r="R492" i="3" s="1"/>
  <c r="B492" i="3"/>
  <c r="A492" i="3"/>
  <c r="Q491" i="3"/>
  <c r="B491" i="3"/>
  <c r="A491" i="3"/>
  <c r="Q395" i="3"/>
  <c r="R395" i="3" s="1"/>
  <c r="B395" i="3"/>
  <c r="A395" i="3"/>
  <c r="Q394" i="3"/>
  <c r="R394" i="3" s="1"/>
  <c r="B394" i="3"/>
  <c r="A394" i="3"/>
  <c r="Q393" i="3"/>
  <c r="R393" i="3" s="1"/>
  <c r="B393" i="3"/>
  <c r="A393" i="3"/>
  <c r="Q375" i="3"/>
  <c r="R375" i="3" s="1"/>
  <c r="B375" i="3"/>
  <c r="A375" i="3"/>
  <c r="Q374" i="3"/>
  <c r="R374" i="3" s="1"/>
  <c r="B374" i="3"/>
  <c r="A374" i="3"/>
  <c r="Q373" i="3"/>
  <c r="B373" i="3"/>
  <c r="A373" i="3"/>
  <c r="Q335" i="3"/>
  <c r="R335" i="3" s="1"/>
  <c r="B335" i="3"/>
  <c r="A335" i="3"/>
  <c r="Q334" i="3"/>
  <c r="R334" i="3" s="1"/>
  <c r="B334" i="3"/>
  <c r="A334" i="3"/>
  <c r="Q333" i="3"/>
  <c r="R333" i="3" s="1"/>
  <c r="B333" i="3"/>
  <c r="A333" i="3"/>
  <c r="Q260" i="3"/>
  <c r="R260" i="3" s="1"/>
  <c r="B260" i="3"/>
  <c r="A260" i="3"/>
  <c r="Q259" i="3"/>
  <c r="R259" i="3" s="1"/>
  <c r="B259" i="3"/>
  <c r="A259" i="3"/>
  <c r="Q258" i="3"/>
  <c r="B258" i="3"/>
  <c r="A258" i="3"/>
  <c r="Q220" i="3"/>
  <c r="R220" i="3" s="1"/>
  <c r="B220" i="3"/>
  <c r="A220" i="3"/>
  <c r="Q219" i="3"/>
  <c r="R219" i="3" s="1"/>
  <c r="B219" i="3"/>
  <c r="A219" i="3"/>
  <c r="Q218" i="3"/>
  <c r="R218" i="3" s="1"/>
  <c r="B218" i="3"/>
  <c r="A218" i="3"/>
  <c r="Q200" i="3"/>
  <c r="R200" i="3" s="1"/>
  <c r="B200" i="3"/>
  <c r="A200" i="3"/>
  <c r="Q199" i="3"/>
  <c r="R199" i="3" s="1"/>
  <c r="B199" i="3"/>
  <c r="A199" i="3"/>
  <c r="Q198" i="3"/>
  <c r="B198" i="3"/>
  <c r="A198" i="3"/>
  <c r="Q190" i="3"/>
  <c r="R190" i="3" s="1"/>
  <c r="B190" i="3"/>
  <c r="A190" i="3"/>
  <c r="Q189" i="3"/>
  <c r="R189" i="3" s="1"/>
  <c r="B189" i="3"/>
  <c r="A189" i="3"/>
  <c r="Q188" i="3"/>
  <c r="R188" i="3" s="1"/>
  <c r="B188" i="3"/>
  <c r="A188" i="3"/>
  <c r="Q142" i="3"/>
  <c r="R142" i="3" s="1"/>
  <c r="B142" i="3"/>
  <c r="A142" i="3"/>
  <c r="Q141" i="3"/>
  <c r="R141" i="3" s="1"/>
  <c r="B141" i="3"/>
  <c r="A141" i="3"/>
  <c r="Q140" i="3"/>
  <c r="B140" i="3"/>
  <c r="A140" i="3"/>
  <c r="Q114" i="3"/>
  <c r="R114" i="3" s="1"/>
  <c r="B114" i="3"/>
  <c r="A114" i="3"/>
  <c r="C114" i="3" s="1"/>
  <c r="Q113" i="3"/>
  <c r="R113" i="3" s="1"/>
  <c r="B113" i="3"/>
  <c r="A113" i="3"/>
  <c r="Q112" i="3"/>
  <c r="B112" i="3"/>
  <c r="A112" i="3"/>
  <c r="Q104" i="3"/>
  <c r="R104" i="3" s="1"/>
  <c r="B104" i="3"/>
  <c r="A104" i="3"/>
  <c r="Q103" i="3"/>
  <c r="R103" i="3" s="1"/>
  <c r="B103" i="3"/>
  <c r="A103" i="3"/>
  <c r="Q102" i="3"/>
  <c r="B102" i="3"/>
  <c r="A102" i="3"/>
  <c r="Q94" i="3"/>
  <c r="R94" i="3" s="1"/>
  <c r="B94" i="3"/>
  <c r="A94" i="3"/>
  <c r="Q93" i="3"/>
  <c r="R93" i="3" s="1"/>
  <c r="B93" i="3"/>
  <c r="A93" i="3"/>
  <c r="Q92" i="3"/>
  <c r="R92" i="3" s="1"/>
  <c r="B92" i="3"/>
  <c r="A92" i="3"/>
  <c r="C92" i="3" s="1"/>
  <c r="Q36" i="3"/>
  <c r="R36" i="3" s="1"/>
  <c r="B36" i="3"/>
  <c r="A36" i="3"/>
  <c r="Q35" i="3"/>
  <c r="R35" i="3" s="1"/>
  <c r="B35" i="3"/>
  <c r="A35" i="3"/>
  <c r="Q34" i="3"/>
  <c r="B34" i="3"/>
  <c r="A34" i="3"/>
  <c r="Q16" i="3"/>
  <c r="R16" i="3" s="1"/>
  <c r="B16" i="3"/>
  <c r="A16" i="3"/>
  <c r="Q15" i="3"/>
  <c r="R15" i="3" s="1"/>
  <c r="B15" i="3"/>
  <c r="A15" i="3"/>
  <c r="Q14" i="3"/>
  <c r="B14" i="3"/>
  <c r="A14" i="3"/>
  <c r="Q609" i="3"/>
  <c r="R609" i="3" s="1"/>
  <c r="B609" i="3"/>
  <c r="A609" i="3"/>
  <c r="Q608" i="3"/>
  <c r="B608" i="3"/>
  <c r="A608" i="3"/>
  <c r="C608" i="3" s="1"/>
  <c r="Q560" i="3"/>
  <c r="R560" i="3" s="1"/>
  <c r="B560" i="3"/>
  <c r="A560" i="3"/>
  <c r="Q559" i="3"/>
  <c r="B559" i="3"/>
  <c r="A559" i="3"/>
  <c r="Q453" i="3"/>
  <c r="R453" i="3" s="1"/>
  <c r="B453" i="3"/>
  <c r="A453" i="3"/>
  <c r="Q452" i="3"/>
  <c r="B452" i="3"/>
  <c r="A452" i="3"/>
  <c r="Q414" i="3"/>
  <c r="R414" i="3" s="1"/>
  <c r="B414" i="3"/>
  <c r="A414" i="3"/>
  <c r="Q413" i="3"/>
  <c r="B413" i="3"/>
  <c r="A413" i="3"/>
  <c r="Q325" i="3"/>
  <c r="R325" i="3" s="1"/>
  <c r="B325" i="3"/>
  <c r="A325" i="3"/>
  <c r="Q324" i="3"/>
  <c r="B324" i="3"/>
  <c r="A324" i="3"/>
  <c r="C324" i="3" s="1"/>
  <c r="Q316" i="3"/>
  <c r="R316" i="3" s="1"/>
  <c r="B316" i="3"/>
  <c r="A316" i="3"/>
  <c r="Q315" i="3"/>
  <c r="B315" i="3"/>
  <c r="A315" i="3"/>
  <c r="Q170" i="3"/>
  <c r="R170" i="3" s="1"/>
  <c r="B170" i="3"/>
  <c r="A170" i="3"/>
  <c r="Q169" i="3"/>
  <c r="B169" i="3"/>
  <c r="A169" i="3"/>
  <c r="Q161" i="3"/>
  <c r="R161" i="3" s="1"/>
  <c r="B161" i="3"/>
  <c r="A161" i="3"/>
  <c r="Q160" i="3"/>
  <c r="B160" i="3"/>
  <c r="A160" i="3"/>
  <c r="Q45" i="3"/>
  <c r="R45" i="3" s="1"/>
  <c r="B45" i="3"/>
  <c r="A45" i="3"/>
  <c r="Q44" i="3"/>
  <c r="B44" i="3"/>
  <c r="A44" i="3"/>
  <c r="Q619" i="3"/>
  <c r="R619" i="3" s="1"/>
  <c r="B619" i="3"/>
  <c r="A619" i="3"/>
  <c r="Q618" i="3"/>
  <c r="R618" i="3" s="1"/>
  <c r="B618" i="3"/>
  <c r="A618" i="3"/>
  <c r="Q617" i="3"/>
  <c r="B617" i="3"/>
  <c r="A617" i="3"/>
  <c r="Q590" i="3"/>
  <c r="R590" i="3" s="1"/>
  <c r="B590" i="3"/>
  <c r="A590" i="3"/>
  <c r="Q589" i="3"/>
  <c r="R589" i="3" s="1"/>
  <c r="B589" i="3"/>
  <c r="A589" i="3"/>
  <c r="Q588" i="3"/>
  <c r="B588" i="3"/>
  <c r="A588" i="3"/>
  <c r="Q580" i="3"/>
  <c r="R580" i="3" s="1"/>
  <c r="B580" i="3"/>
  <c r="A580" i="3"/>
  <c r="Q579" i="3"/>
  <c r="R579" i="3" s="1"/>
  <c r="B579" i="3"/>
  <c r="A579" i="3"/>
  <c r="Q578" i="3"/>
  <c r="B578" i="3"/>
  <c r="A578" i="3"/>
  <c r="Q487" i="3"/>
  <c r="R487" i="3" s="1"/>
  <c r="B487" i="3"/>
  <c r="A487" i="3"/>
  <c r="Q486" i="3"/>
  <c r="R486" i="3" s="1"/>
  <c r="B486" i="3"/>
  <c r="A486" i="3"/>
  <c r="Q485" i="3"/>
  <c r="B485" i="3"/>
  <c r="A485" i="3"/>
  <c r="Q463" i="3"/>
  <c r="R463" i="3" s="1"/>
  <c r="B463" i="3"/>
  <c r="A463" i="3"/>
  <c r="Q462" i="3"/>
  <c r="R462" i="3" s="1"/>
  <c r="B462" i="3"/>
  <c r="A462" i="3"/>
  <c r="Q461" i="3"/>
  <c r="B461" i="3"/>
  <c r="A461" i="3"/>
  <c r="Q444" i="3"/>
  <c r="R444" i="3" s="1"/>
  <c r="B444" i="3"/>
  <c r="A444" i="3"/>
  <c r="Q443" i="3"/>
  <c r="R443" i="3" s="1"/>
  <c r="B443" i="3"/>
  <c r="A443" i="3"/>
  <c r="Q442" i="3"/>
  <c r="B442" i="3"/>
  <c r="A442" i="3"/>
  <c r="Q434" i="3"/>
  <c r="R434" i="3" s="1"/>
  <c r="B434" i="3"/>
  <c r="A434" i="3"/>
  <c r="Q433" i="3"/>
  <c r="R433" i="3" s="1"/>
  <c r="B433" i="3"/>
  <c r="A433" i="3"/>
  <c r="Q432" i="3"/>
  <c r="B432" i="3"/>
  <c r="A432" i="3"/>
  <c r="Q385" i="3"/>
  <c r="R385" i="3" s="1"/>
  <c r="B385" i="3"/>
  <c r="A385" i="3"/>
  <c r="Q384" i="3"/>
  <c r="R384" i="3" s="1"/>
  <c r="B384" i="3"/>
  <c r="A384" i="3"/>
  <c r="Q383" i="3"/>
  <c r="B383" i="3"/>
  <c r="A383" i="3"/>
  <c r="Q365" i="3"/>
  <c r="R365" i="3" s="1"/>
  <c r="B365" i="3"/>
  <c r="A365" i="3"/>
  <c r="Q364" i="3"/>
  <c r="R364" i="3" s="1"/>
  <c r="B364" i="3"/>
  <c r="A364" i="3"/>
  <c r="Q363" i="3"/>
  <c r="B363" i="3"/>
  <c r="A363" i="3"/>
  <c r="Q345" i="3"/>
  <c r="R345" i="3" s="1"/>
  <c r="B345" i="3"/>
  <c r="A345" i="3"/>
  <c r="Q344" i="3"/>
  <c r="R344" i="3" s="1"/>
  <c r="B344" i="3"/>
  <c r="A344" i="3"/>
  <c r="Q343" i="3"/>
  <c r="B343" i="3"/>
  <c r="A343" i="3"/>
  <c r="Q307" i="3"/>
  <c r="R307" i="3" s="1"/>
  <c r="B307" i="3"/>
  <c r="A307" i="3"/>
  <c r="Q306" i="3"/>
  <c r="R306" i="3" s="1"/>
  <c r="B306" i="3"/>
  <c r="A306" i="3"/>
  <c r="Q305" i="3"/>
  <c r="B305" i="3"/>
  <c r="A305" i="3"/>
  <c r="Q250" i="3"/>
  <c r="R250" i="3" s="1"/>
  <c r="B250" i="3"/>
  <c r="A250" i="3"/>
  <c r="Q249" i="3"/>
  <c r="R249" i="3" s="1"/>
  <c r="B249" i="3"/>
  <c r="A249" i="3"/>
  <c r="Q248" i="3"/>
  <c r="B248" i="3"/>
  <c r="A248" i="3"/>
  <c r="Q240" i="3"/>
  <c r="R240" i="3" s="1"/>
  <c r="B240" i="3"/>
  <c r="A240" i="3"/>
  <c r="Q239" i="3"/>
  <c r="R239" i="3" s="1"/>
  <c r="B239" i="3"/>
  <c r="A239" i="3"/>
  <c r="Q238" i="3"/>
  <c r="B238" i="3"/>
  <c r="A238" i="3"/>
  <c r="Q230" i="3"/>
  <c r="R230" i="3" s="1"/>
  <c r="B230" i="3"/>
  <c r="A230" i="3"/>
  <c r="Q229" i="3"/>
  <c r="R229" i="3" s="1"/>
  <c r="B229" i="3"/>
  <c r="A229" i="3"/>
  <c r="Q228" i="3"/>
  <c r="B228" i="3"/>
  <c r="A228" i="3"/>
  <c r="Q210" i="3"/>
  <c r="R210" i="3" s="1"/>
  <c r="B210" i="3"/>
  <c r="A210" i="3"/>
  <c r="Q209" i="3"/>
  <c r="R209" i="3" s="1"/>
  <c r="B209" i="3"/>
  <c r="A209" i="3"/>
  <c r="Q208" i="3"/>
  <c r="B208" i="3"/>
  <c r="A208" i="3"/>
  <c r="Q180" i="3"/>
  <c r="R180" i="3" s="1"/>
  <c r="B180" i="3"/>
  <c r="A180" i="3"/>
  <c r="Q179" i="3"/>
  <c r="R179" i="3" s="1"/>
  <c r="B179" i="3"/>
  <c r="A179" i="3"/>
  <c r="Q178" i="3"/>
  <c r="B178" i="3"/>
  <c r="A178" i="3"/>
  <c r="Q84" i="3"/>
  <c r="R84" i="3" s="1"/>
  <c r="B84" i="3"/>
  <c r="A84" i="3"/>
  <c r="Q83" i="3"/>
  <c r="R83" i="3" s="1"/>
  <c r="B83" i="3"/>
  <c r="A83" i="3"/>
  <c r="Q82" i="3"/>
  <c r="B82" i="3"/>
  <c r="A82" i="3"/>
  <c r="Q65" i="3"/>
  <c r="R65" i="3" s="1"/>
  <c r="B65" i="3"/>
  <c r="A65" i="3"/>
  <c r="Q64" i="3"/>
  <c r="R64" i="3" s="1"/>
  <c r="B64" i="3"/>
  <c r="A64" i="3"/>
  <c r="Q63" i="3"/>
  <c r="B63" i="3"/>
  <c r="A63" i="3"/>
  <c r="Q55" i="3"/>
  <c r="R55" i="3" s="1"/>
  <c r="B55" i="3"/>
  <c r="A55" i="3"/>
  <c r="Q54" i="3"/>
  <c r="R54" i="3" s="1"/>
  <c r="B54" i="3"/>
  <c r="A54" i="3"/>
  <c r="Q53" i="3"/>
  <c r="B53" i="3"/>
  <c r="A53" i="3"/>
  <c r="Q26" i="3"/>
  <c r="R26" i="3" s="1"/>
  <c r="B26" i="3"/>
  <c r="A26" i="3"/>
  <c r="Q25" i="3"/>
  <c r="R25" i="3" s="1"/>
  <c r="B25" i="3"/>
  <c r="A25" i="3"/>
  <c r="Q24" i="3"/>
  <c r="B24" i="3"/>
  <c r="A24" i="3"/>
  <c r="Q6" i="3"/>
  <c r="R6" i="3" s="1"/>
  <c r="B6" i="3"/>
  <c r="A6" i="3"/>
  <c r="Q5" i="3"/>
  <c r="R5" i="3" s="1"/>
  <c r="B5" i="3"/>
  <c r="A5" i="3"/>
  <c r="Q4" i="3"/>
  <c r="R4" i="3" s="1"/>
  <c r="B4" i="3"/>
  <c r="A4" i="3"/>
  <c r="Q483" i="3"/>
  <c r="R483" i="3" s="1"/>
  <c r="B483" i="3"/>
  <c r="A483" i="3"/>
  <c r="Q482" i="3"/>
  <c r="B482" i="3"/>
  <c r="A482" i="3"/>
  <c r="Q430" i="3"/>
  <c r="R430" i="3" s="1"/>
  <c r="B430" i="3"/>
  <c r="A430" i="3"/>
  <c r="Q429" i="3"/>
  <c r="B429" i="3"/>
  <c r="A429" i="3"/>
  <c r="Q361" i="3"/>
  <c r="R361" i="3" s="1"/>
  <c r="B361" i="3"/>
  <c r="A361" i="3"/>
  <c r="Q360" i="3"/>
  <c r="B360" i="3"/>
  <c r="A360" i="3"/>
  <c r="Q303" i="3"/>
  <c r="R303" i="3" s="1"/>
  <c r="B303" i="3"/>
  <c r="A303" i="3"/>
  <c r="Q302" i="3"/>
  <c r="B302" i="3"/>
  <c r="A302" i="3"/>
  <c r="Q294" i="3"/>
  <c r="R294" i="3" s="1"/>
  <c r="B294" i="3"/>
  <c r="A294" i="3"/>
  <c r="Q293" i="3"/>
  <c r="B293" i="3"/>
  <c r="A293" i="3"/>
  <c r="Q509" i="3"/>
  <c r="R509" i="3" s="1"/>
  <c r="B509" i="3"/>
  <c r="A509" i="3"/>
  <c r="Q508" i="3"/>
  <c r="B508" i="3"/>
  <c r="A508" i="3"/>
  <c r="Q473" i="3"/>
  <c r="R473" i="3" s="1"/>
  <c r="B473" i="3"/>
  <c r="A473" i="3"/>
  <c r="Q472" i="3"/>
  <c r="B472" i="3"/>
  <c r="A472" i="3"/>
  <c r="Q411" i="3"/>
  <c r="R411" i="3" s="1"/>
  <c r="B411" i="3"/>
  <c r="A411" i="3"/>
  <c r="Q410" i="3"/>
  <c r="B410" i="3"/>
  <c r="A410" i="3"/>
  <c r="Q285" i="3"/>
  <c r="R285" i="3" s="1"/>
  <c r="B285" i="3"/>
  <c r="A285" i="3"/>
  <c r="Q284" i="3"/>
  <c r="B284" i="3"/>
  <c r="A284" i="3"/>
  <c r="Q158" i="3"/>
  <c r="R158" i="3" s="1"/>
  <c r="B158" i="3"/>
  <c r="A158" i="3"/>
  <c r="Q157" i="3"/>
  <c r="B157" i="3"/>
  <c r="A157" i="3"/>
  <c r="Q480" i="3"/>
  <c r="R480" i="3" s="1"/>
  <c r="B480" i="3"/>
  <c r="A480" i="3"/>
  <c r="Q479" i="3"/>
  <c r="B479" i="3"/>
  <c r="A479" i="3"/>
  <c r="Q427" i="3"/>
  <c r="R427" i="3" s="1"/>
  <c r="B427" i="3"/>
  <c r="A427" i="3"/>
  <c r="Q426" i="3"/>
  <c r="B426" i="3"/>
  <c r="A426" i="3"/>
  <c r="Q358" i="3"/>
  <c r="R358" i="3" s="1"/>
  <c r="B358" i="3"/>
  <c r="A358" i="3"/>
  <c r="Q357" i="3"/>
  <c r="B357" i="3"/>
  <c r="A357" i="3"/>
  <c r="Q300" i="3"/>
  <c r="R300" i="3" s="1"/>
  <c r="B300" i="3"/>
  <c r="A300" i="3"/>
  <c r="Q299" i="3"/>
  <c r="B299" i="3"/>
  <c r="A299" i="3"/>
  <c r="Q291" i="3"/>
  <c r="R291" i="3" s="1"/>
  <c r="B291" i="3"/>
  <c r="A291" i="3"/>
  <c r="Q290" i="3"/>
  <c r="B290" i="3"/>
  <c r="A290" i="3"/>
  <c r="Q506" i="3"/>
  <c r="R506" i="3" s="1"/>
  <c r="B506" i="3"/>
  <c r="A506" i="3"/>
  <c r="Q505" i="3"/>
  <c r="B505" i="3"/>
  <c r="A505" i="3"/>
  <c r="Q470" i="3"/>
  <c r="R470" i="3" s="1"/>
  <c r="B470" i="3"/>
  <c r="A470" i="3"/>
  <c r="Q469" i="3"/>
  <c r="B469" i="3"/>
  <c r="A469" i="3"/>
  <c r="Q408" i="3"/>
  <c r="R408" i="3" s="1"/>
  <c r="B408" i="3"/>
  <c r="A408" i="3"/>
  <c r="Q407" i="3"/>
  <c r="B407" i="3"/>
  <c r="A407" i="3"/>
  <c r="Q282" i="3"/>
  <c r="R282" i="3" s="1"/>
  <c r="B282" i="3"/>
  <c r="A282" i="3"/>
  <c r="Q281" i="3"/>
  <c r="B281" i="3"/>
  <c r="A281" i="3"/>
  <c r="Q155" i="3"/>
  <c r="R155" i="3" s="1"/>
  <c r="B155" i="3"/>
  <c r="A155" i="3"/>
  <c r="Q154" i="3"/>
  <c r="B154" i="3"/>
  <c r="A154" i="3"/>
  <c r="Q477" i="3"/>
  <c r="R477" i="3" s="1"/>
  <c r="B477" i="3"/>
  <c r="A477" i="3"/>
  <c r="Q476" i="3"/>
  <c r="R476" i="3" s="1"/>
  <c r="B476" i="3"/>
  <c r="A476" i="3"/>
  <c r="Q475" i="3"/>
  <c r="B475" i="3"/>
  <c r="A475" i="3"/>
  <c r="Q424" i="3"/>
  <c r="R424" i="3" s="1"/>
  <c r="B424" i="3"/>
  <c r="A424" i="3"/>
  <c r="Q423" i="3"/>
  <c r="R423" i="3" s="1"/>
  <c r="B423" i="3"/>
  <c r="A423" i="3"/>
  <c r="Q422" i="3"/>
  <c r="B422" i="3"/>
  <c r="A422" i="3"/>
  <c r="Q355" i="3"/>
  <c r="R355" i="3" s="1"/>
  <c r="B355" i="3"/>
  <c r="A355" i="3"/>
  <c r="Q354" i="3"/>
  <c r="R354" i="3" s="1"/>
  <c r="B354" i="3"/>
  <c r="A354" i="3"/>
  <c r="Q353" i="3"/>
  <c r="B353" i="3"/>
  <c r="A353" i="3"/>
  <c r="Q297" i="3"/>
  <c r="R297" i="3" s="1"/>
  <c r="B297" i="3"/>
  <c r="A297" i="3"/>
  <c r="Q296" i="3"/>
  <c r="B296" i="3"/>
  <c r="A296" i="3"/>
  <c r="Q288" i="3"/>
  <c r="R288" i="3" s="1"/>
  <c r="B288" i="3"/>
  <c r="A288" i="3"/>
  <c r="Q287" i="3"/>
  <c r="B287" i="3"/>
  <c r="A287" i="3"/>
  <c r="Q503" i="3"/>
  <c r="R503" i="3" s="1"/>
  <c r="B503" i="3"/>
  <c r="A503" i="3"/>
  <c r="Q502" i="3"/>
  <c r="R502" i="3" s="1"/>
  <c r="B502" i="3"/>
  <c r="A502" i="3"/>
  <c r="Q501" i="3"/>
  <c r="B501" i="3"/>
  <c r="A501" i="3"/>
  <c r="Q467" i="3"/>
  <c r="R467" i="3" s="1"/>
  <c r="B467" i="3"/>
  <c r="A467" i="3"/>
  <c r="Q466" i="3"/>
  <c r="R466" i="3" s="1"/>
  <c r="B466" i="3"/>
  <c r="A466" i="3"/>
  <c r="Q465" i="3"/>
  <c r="B465" i="3"/>
  <c r="A465" i="3"/>
  <c r="Q405" i="3"/>
  <c r="R405" i="3" s="1"/>
  <c r="B405" i="3"/>
  <c r="A405" i="3"/>
  <c r="Q404" i="3"/>
  <c r="R404" i="3" s="1"/>
  <c r="B404" i="3"/>
  <c r="A404" i="3"/>
  <c r="Q403" i="3"/>
  <c r="B403" i="3"/>
  <c r="A403" i="3"/>
  <c r="Q279" i="3"/>
  <c r="R279" i="3" s="1"/>
  <c r="B279" i="3"/>
  <c r="A279" i="3"/>
  <c r="Q278" i="3"/>
  <c r="R278" i="3" s="1"/>
  <c r="B278" i="3"/>
  <c r="A278" i="3"/>
  <c r="Q277" i="3"/>
  <c r="B277" i="3"/>
  <c r="A277" i="3"/>
  <c r="Q152" i="3"/>
  <c r="R152" i="3" s="1"/>
  <c r="B152" i="3"/>
  <c r="A152" i="3"/>
  <c r="Q151" i="3"/>
  <c r="R151" i="3" s="1"/>
  <c r="B151" i="3"/>
  <c r="A151" i="3"/>
  <c r="Q150" i="3"/>
  <c r="B150" i="3"/>
  <c r="A150" i="3"/>
  <c r="C5" i="1"/>
  <c r="C6" i="1"/>
  <c r="C8" i="1"/>
  <c r="C9" i="1"/>
  <c r="C10" i="1"/>
  <c r="C12" i="1"/>
  <c r="C13" i="1"/>
  <c r="C14" i="1"/>
  <c r="C16" i="1"/>
  <c r="C17" i="1"/>
  <c r="C18" i="1"/>
  <c r="C20" i="1"/>
  <c r="C21" i="1"/>
  <c r="C22" i="1"/>
  <c r="C24" i="1"/>
  <c r="C25" i="1"/>
  <c r="C27" i="1"/>
  <c r="C28" i="1"/>
  <c r="C30" i="1"/>
  <c r="C31" i="1"/>
  <c r="C32" i="1"/>
  <c r="C34" i="1"/>
  <c r="C35" i="1"/>
  <c r="C36" i="1"/>
  <c r="C38" i="1"/>
  <c r="C39" i="1"/>
  <c r="C40" i="1"/>
  <c r="C42" i="1"/>
  <c r="C43" i="1"/>
  <c r="C45" i="1"/>
  <c r="C46" i="1"/>
  <c r="C48" i="1"/>
  <c r="C49" i="1"/>
  <c r="C51" i="1"/>
  <c r="C52" i="1"/>
  <c r="C54" i="1"/>
  <c r="C55" i="1"/>
  <c r="C57" i="1"/>
  <c r="C58" i="1"/>
  <c r="C60" i="1"/>
  <c r="C61" i="1"/>
  <c r="C63" i="1"/>
  <c r="C64" i="1"/>
  <c r="C66" i="1"/>
  <c r="C67" i="1"/>
  <c r="C69" i="1"/>
  <c r="C70" i="1"/>
  <c r="C72" i="1"/>
  <c r="C73" i="1"/>
  <c r="C75" i="1"/>
  <c r="C76" i="1"/>
  <c r="C78" i="1"/>
  <c r="C79" i="1"/>
  <c r="C81" i="1"/>
  <c r="C82" i="1"/>
  <c r="C84" i="1"/>
  <c r="C85" i="1"/>
  <c r="C87" i="1"/>
  <c r="C88" i="1"/>
  <c r="C90" i="1"/>
  <c r="C91" i="1"/>
  <c r="C93" i="1"/>
  <c r="C94" i="1"/>
  <c r="C96" i="1"/>
  <c r="C97" i="1"/>
  <c r="C99" i="1"/>
  <c r="C100" i="1"/>
  <c r="C102" i="1"/>
  <c r="C103" i="1"/>
  <c r="C104" i="1"/>
  <c r="C106" i="1"/>
  <c r="C107" i="1"/>
  <c r="C108" i="1"/>
  <c r="C110" i="1"/>
  <c r="C111" i="1"/>
  <c r="C112" i="1"/>
  <c r="C114" i="1"/>
  <c r="C115" i="1"/>
  <c r="C116" i="1"/>
  <c r="C118" i="1"/>
  <c r="C119" i="1"/>
  <c r="C120" i="1"/>
  <c r="C122" i="1"/>
  <c r="C123" i="1"/>
  <c r="C124" i="1"/>
  <c r="C126" i="1"/>
  <c r="C127" i="1"/>
  <c r="C128" i="1"/>
  <c r="C130" i="1"/>
  <c r="C131" i="1"/>
  <c r="C132" i="1"/>
  <c r="C134" i="1"/>
  <c r="C135" i="1"/>
  <c r="C136" i="1"/>
  <c r="C138" i="1"/>
  <c r="C139" i="1"/>
  <c r="C140" i="1"/>
  <c r="C142" i="1"/>
  <c r="C143" i="1"/>
  <c r="C144" i="1"/>
  <c r="C146" i="1"/>
  <c r="C147" i="1"/>
  <c r="C148" i="1"/>
  <c r="C150" i="1"/>
  <c r="C151" i="1"/>
  <c r="C152" i="1"/>
  <c r="C154" i="1"/>
  <c r="C155" i="1"/>
  <c r="C156" i="1"/>
  <c r="C158" i="1"/>
  <c r="C159" i="1"/>
  <c r="C160" i="1"/>
  <c r="C162" i="1"/>
  <c r="C163" i="1"/>
  <c r="C164" i="1"/>
  <c r="C166" i="1"/>
  <c r="C167" i="1"/>
  <c r="C168" i="1"/>
  <c r="C170" i="1"/>
  <c r="C171" i="1"/>
  <c r="C172" i="1"/>
  <c r="C174" i="1"/>
  <c r="C175" i="1"/>
  <c r="C176" i="1"/>
  <c r="C178" i="1"/>
  <c r="C179" i="1"/>
  <c r="C180" i="1"/>
  <c r="C182" i="1"/>
  <c r="C183" i="1"/>
  <c r="C184" i="1"/>
  <c r="C186" i="1"/>
  <c r="C187" i="1"/>
  <c r="C189" i="1"/>
  <c r="C190" i="1"/>
  <c r="C192" i="1"/>
  <c r="C193" i="1"/>
  <c r="C195" i="1"/>
  <c r="C196" i="1"/>
  <c r="C198" i="1"/>
  <c r="C199" i="1"/>
  <c r="C201" i="1"/>
  <c r="C202" i="1"/>
  <c r="C204" i="1"/>
  <c r="C205" i="1"/>
  <c r="C207" i="1"/>
  <c r="C208" i="1"/>
  <c r="C210" i="1"/>
  <c r="C211" i="1"/>
  <c r="C213" i="1"/>
  <c r="C214" i="1"/>
  <c r="C215" i="1"/>
  <c r="C217" i="1"/>
  <c r="C218" i="1"/>
  <c r="C219" i="1"/>
  <c r="C221" i="1"/>
  <c r="C222" i="1"/>
  <c r="C223" i="1"/>
  <c r="C225" i="1"/>
  <c r="C226" i="1"/>
  <c r="C227" i="1"/>
  <c r="C229" i="1"/>
  <c r="C230" i="1"/>
  <c r="C231" i="1"/>
  <c r="C233" i="1"/>
  <c r="C234" i="1"/>
  <c r="C235" i="1"/>
  <c r="C237" i="1"/>
  <c r="C238" i="1"/>
  <c r="C239" i="1"/>
  <c r="C241" i="1"/>
  <c r="C242" i="1"/>
  <c r="C243" i="1"/>
  <c r="C245" i="1"/>
  <c r="C246" i="1"/>
  <c r="C247" i="1"/>
  <c r="C249" i="1"/>
  <c r="C250" i="1"/>
  <c r="C251" i="1"/>
  <c r="C253" i="1"/>
  <c r="C254" i="1"/>
  <c r="C255" i="1"/>
  <c r="C257" i="1"/>
  <c r="C258" i="1"/>
  <c r="C259" i="1"/>
  <c r="C261" i="1"/>
  <c r="C262" i="1"/>
  <c r="C263" i="1"/>
  <c r="C265" i="1"/>
  <c r="C266" i="1"/>
  <c r="C267" i="1"/>
  <c r="C269" i="1"/>
  <c r="C270" i="1"/>
  <c r="C271" i="1"/>
  <c r="C273" i="1"/>
  <c r="C274" i="1"/>
  <c r="C275" i="1"/>
  <c r="C277" i="1"/>
  <c r="C278" i="1"/>
  <c r="C279" i="1"/>
  <c r="C281" i="1"/>
  <c r="C282" i="1"/>
  <c r="C283" i="1"/>
  <c r="C285" i="1"/>
  <c r="C286" i="1"/>
  <c r="C287" i="1"/>
  <c r="C289" i="1"/>
  <c r="C290" i="1"/>
  <c r="C292" i="1"/>
  <c r="C293" i="1"/>
  <c r="C295" i="1"/>
  <c r="C296" i="1"/>
  <c r="C298" i="1"/>
  <c r="C299" i="1"/>
  <c r="C301" i="1"/>
  <c r="C302" i="1"/>
  <c r="C304" i="1"/>
  <c r="C305" i="1"/>
  <c r="C307" i="1"/>
  <c r="C308" i="1"/>
  <c r="C310" i="1"/>
  <c r="C311" i="1"/>
  <c r="C313" i="1"/>
  <c r="C314" i="1"/>
  <c r="C316" i="1"/>
  <c r="C317" i="1"/>
  <c r="C319" i="1"/>
  <c r="C320" i="1"/>
  <c r="C322" i="1"/>
  <c r="C323" i="1"/>
  <c r="C325" i="1"/>
  <c r="C326" i="1"/>
  <c r="C328" i="1"/>
  <c r="C329" i="1"/>
  <c r="C331" i="1"/>
  <c r="C332" i="1"/>
  <c r="C334" i="1"/>
  <c r="C335" i="1"/>
  <c r="C337" i="1"/>
  <c r="C338" i="1"/>
  <c r="C340" i="1"/>
  <c r="C341" i="1"/>
  <c r="C343" i="1"/>
  <c r="C344" i="1"/>
  <c r="C346" i="1"/>
  <c r="C347" i="1"/>
  <c r="C349" i="1"/>
  <c r="C350" i="1"/>
  <c r="C352" i="1"/>
  <c r="C353" i="1"/>
  <c r="C355" i="1"/>
  <c r="C356" i="1"/>
  <c r="C358" i="1"/>
  <c r="C359" i="1"/>
  <c r="C361" i="1"/>
  <c r="C362" i="1"/>
  <c r="C364" i="1"/>
  <c r="C365" i="1"/>
  <c r="C367" i="1"/>
  <c r="C368" i="1"/>
  <c r="C370" i="1"/>
  <c r="C371" i="1"/>
  <c r="C373" i="1"/>
  <c r="C374" i="1"/>
  <c r="C376" i="1"/>
  <c r="C377" i="1"/>
  <c r="C379" i="1"/>
  <c r="C380" i="1"/>
  <c r="C382" i="1"/>
  <c r="C383" i="1"/>
  <c r="C385" i="1"/>
  <c r="C386" i="1"/>
  <c r="C388" i="1"/>
  <c r="C389" i="1"/>
  <c r="C391" i="1"/>
  <c r="C392" i="1"/>
  <c r="C394" i="1"/>
  <c r="C395" i="1"/>
  <c r="C397" i="1"/>
  <c r="C398" i="1"/>
  <c r="C400" i="1"/>
  <c r="C401" i="1"/>
  <c r="C403" i="1"/>
  <c r="C404" i="1"/>
  <c r="C406" i="1"/>
  <c r="C407" i="1"/>
  <c r="C409" i="1"/>
  <c r="C410" i="1"/>
  <c r="C412" i="1"/>
  <c r="C413" i="1"/>
  <c r="C415" i="1"/>
  <c r="C416" i="1"/>
  <c r="C418" i="1"/>
  <c r="C419" i="1"/>
  <c r="C421" i="1"/>
  <c r="C422" i="1"/>
  <c r="C424" i="1"/>
  <c r="C425" i="1"/>
  <c r="C427" i="1"/>
  <c r="C428" i="1"/>
  <c r="C430" i="1"/>
  <c r="C431" i="1"/>
  <c r="C433" i="1"/>
  <c r="C434" i="1"/>
  <c r="C436" i="1"/>
  <c r="C437" i="1"/>
  <c r="C439" i="1"/>
  <c r="C440" i="1"/>
  <c r="C442" i="1"/>
  <c r="C443" i="1"/>
  <c r="C445" i="1"/>
  <c r="C446" i="1"/>
  <c r="C448" i="1"/>
  <c r="C449" i="1"/>
  <c r="C451" i="1"/>
  <c r="C452" i="1"/>
  <c r="C454" i="1"/>
  <c r="C455" i="1"/>
  <c r="C457" i="1"/>
  <c r="C458" i="1"/>
  <c r="C460" i="1"/>
  <c r="C461" i="1"/>
  <c r="C463" i="1"/>
  <c r="C464" i="1"/>
  <c r="C466" i="1"/>
  <c r="C467" i="1"/>
  <c r="C469" i="1"/>
  <c r="C470" i="1"/>
  <c r="C472" i="1"/>
  <c r="C473" i="1"/>
  <c r="C475" i="1"/>
  <c r="C476" i="1"/>
  <c r="C478" i="1"/>
  <c r="C479" i="1"/>
  <c r="C481" i="1"/>
  <c r="C482" i="1"/>
  <c r="C484" i="1"/>
  <c r="C485" i="1"/>
  <c r="C487" i="1"/>
  <c r="C488" i="1"/>
  <c r="C490" i="1"/>
  <c r="C491" i="1"/>
  <c r="C493" i="1"/>
  <c r="C494" i="1"/>
  <c r="C496" i="1"/>
  <c r="C497" i="1"/>
  <c r="C499" i="1"/>
  <c r="C500" i="1"/>
  <c r="C502" i="1"/>
  <c r="C503" i="1"/>
  <c r="C505" i="1"/>
  <c r="C506" i="1"/>
  <c r="C508" i="1"/>
  <c r="C509" i="1"/>
  <c r="C511" i="1"/>
  <c r="C512" i="1"/>
  <c r="C514" i="1"/>
  <c r="C516" i="1"/>
  <c r="C517" i="1"/>
  <c r="C519" i="1"/>
  <c r="C520" i="1"/>
  <c r="C522" i="1"/>
  <c r="C523" i="1"/>
  <c r="C525" i="1"/>
  <c r="C526" i="1"/>
  <c r="C528" i="1"/>
  <c r="C529" i="1"/>
  <c r="C531" i="1"/>
  <c r="C532" i="1"/>
  <c r="C534" i="1"/>
  <c r="C535" i="1"/>
  <c r="C537" i="1"/>
  <c r="C538" i="1"/>
  <c r="C540" i="1"/>
  <c r="C541" i="1"/>
  <c r="C543" i="1"/>
  <c r="C544" i="1"/>
  <c r="C546" i="1"/>
  <c r="C547" i="1"/>
  <c r="C549" i="1"/>
  <c r="C550" i="1"/>
  <c r="C552" i="1"/>
  <c r="C553" i="1"/>
  <c r="C555" i="1"/>
  <c r="C556" i="1"/>
  <c r="C558" i="1"/>
  <c r="C559" i="1"/>
  <c r="C561" i="1"/>
  <c r="C562" i="1"/>
  <c r="C564" i="1"/>
  <c r="C565" i="1"/>
  <c r="C567" i="1"/>
  <c r="C568" i="1"/>
  <c r="C570" i="1"/>
  <c r="C571" i="1"/>
  <c r="C573" i="1"/>
  <c r="C574" i="1"/>
  <c r="C576" i="1"/>
  <c r="C577" i="1"/>
  <c r="C579" i="1"/>
  <c r="C580" i="1"/>
  <c r="C582" i="1"/>
  <c r="C583" i="1"/>
  <c r="C585" i="1"/>
  <c r="C586" i="1"/>
  <c r="C588" i="1"/>
  <c r="C589" i="1"/>
  <c r="C591" i="1"/>
  <c r="C592" i="1"/>
  <c r="C594" i="1"/>
  <c r="C595" i="1"/>
  <c r="C597" i="1"/>
  <c r="C598" i="1"/>
  <c r="C600" i="1"/>
  <c r="C601" i="1"/>
  <c r="C603" i="1"/>
  <c r="C604" i="1"/>
  <c r="C606" i="1"/>
  <c r="C607" i="1"/>
  <c r="C609" i="1"/>
  <c r="C610" i="1"/>
  <c r="C612" i="1"/>
  <c r="C613" i="1"/>
  <c r="C615" i="1"/>
  <c r="C616" i="1"/>
  <c r="C618" i="1"/>
  <c r="C619" i="1"/>
  <c r="C621" i="1"/>
  <c r="C622" i="1"/>
  <c r="C624" i="1"/>
  <c r="C625" i="1"/>
  <c r="C4" i="1"/>
  <c r="A4" i="1"/>
  <c r="B158" i="1"/>
  <c r="B154" i="1"/>
  <c r="B138" i="1"/>
  <c r="B118" i="1"/>
  <c r="B182" i="1"/>
  <c r="B162" i="1"/>
  <c r="B110" i="1"/>
  <c r="B146" i="1"/>
  <c r="B134" i="1"/>
  <c r="B174" i="1"/>
  <c r="B166" i="1"/>
  <c r="B102" i="1"/>
  <c r="B178" i="1"/>
  <c r="B130" i="1"/>
  <c r="B122" i="1"/>
  <c r="B114" i="1"/>
  <c r="B142" i="1"/>
  <c r="B126" i="1"/>
  <c r="B106" i="1"/>
  <c r="B170" i="1"/>
  <c r="B16" i="1"/>
  <c r="B20" i="1"/>
  <c r="B12" i="1"/>
  <c r="B8" i="1"/>
  <c r="B4" i="1"/>
  <c r="B204" i="1"/>
  <c r="B198" i="1"/>
  <c r="B189" i="1"/>
  <c r="B210" i="1"/>
  <c r="B207" i="1"/>
  <c r="B186" i="1"/>
  <c r="B201" i="1"/>
  <c r="B192" i="1"/>
  <c r="B195" i="1"/>
  <c r="B277" i="1"/>
  <c r="B225" i="1"/>
  <c r="B265" i="1"/>
  <c r="B257" i="1"/>
  <c r="B233" i="1"/>
  <c r="B281" i="1"/>
  <c r="B221" i="1"/>
  <c r="B241" i="1"/>
  <c r="B245" i="1"/>
  <c r="B249" i="1"/>
  <c r="B217" i="1"/>
  <c r="B261" i="1"/>
  <c r="B213" i="1"/>
  <c r="B269" i="1"/>
  <c r="B229" i="1"/>
  <c r="B253" i="1"/>
  <c r="B285" i="1"/>
  <c r="B237" i="1"/>
  <c r="B273" i="1"/>
  <c r="B34" i="1"/>
  <c r="B38" i="1"/>
  <c r="B30" i="1"/>
  <c r="B301" i="1"/>
  <c r="B289" i="1"/>
  <c r="B295" i="1"/>
  <c r="B304" i="1"/>
  <c r="B298" i="1"/>
  <c r="B292" i="1"/>
  <c r="B27" i="1"/>
  <c r="B24" i="1"/>
  <c r="B159" i="1"/>
  <c r="B151" i="1"/>
  <c r="B155" i="1"/>
  <c r="B119" i="1"/>
  <c r="B183" i="1"/>
  <c r="B163" i="1"/>
  <c r="B111" i="1"/>
  <c r="B147" i="1"/>
  <c r="B139" i="1"/>
  <c r="B175" i="1"/>
  <c r="B167" i="1"/>
  <c r="B135" i="1"/>
  <c r="B179" i="1"/>
  <c r="B103" i="1"/>
  <c r="B123" i="1"/>
  <c r="B131" i="1"/>
  <c r="B115" i="1"/>
  <c r="B127" i="1"/>
  <c r="B171" i="1"/>
  <c r="B107" i="1"/>
  <c r="B143" i="1"/>
  <c r="B17" i="1"/>
  <c r="B9" i="1"/>
  <c r="B21" i="1"/>
  <c r="B13" i="1"/>
  <c r="B5" i="1"/>
  <c r="B205" i="1"/>
  <c r="B199" i="1"/>
  <c r="B211" i="1"/>
  <c r="B202" i="1"/>
  <c r="B190" i="1"/>
  <c r="B208" i="1"/>
  <c r="B187" i="1"/>
  <c r="B193" i="1"/>
  <c r="B196" i="1"/>
  <c r="B226" i="1"/>
  <c r="B278" i="1"/>
  <c r="B234" i="1"/>
  <c r="B258" i="1"/>
  <c r="B242" i="1"/>
  <c r="B266" i="1"/>
  <c r="B282" i="1"/>
  <c r="B222" i="1"/>
  <c r="B246" i="1"/>
  <c r="B250" i="1"/>
  <c r="B214" i="1"/>
  <c r="B218" i="1"/>
  <c r="B262" i="1"/>
  <c r="B230" i="1"/>
  <c r="B274" i="1"/>
  <c r="B238" i="1"/>
  <c r="B286" i="1"/>
  <c r="B254" i="1"/>
  <c r="B270" i="1"/>
  <c r="B35" i="1"/>
  <c r="B39" i="1"/>
  <c r="B31" i="1"/>
  <c r="B290" i="1"/>
  <c r="B296" i="1"/>
  <c r="B302" i="1"/>
  <c r="B305" i="1"/>
  <c r="B299" i="1"/>
  <c r="B293" i="1"/>
  <c r="B28" i="1"/>
  <c r="B25" i="1"/>
  <c r="B160" i="1"/>
  <c r="B152" i="1"/>
  <c r="B120" i="1"/>
  <c r="B156" i="1"/>
  <c r="B140" i="1"/>
  <c r="B184" i="1"/>
  <c r="B164" i="1"/>
  <c r="B112" i="1"/>
  <c r="B148" i="1"/>
  <c r="B136" i="1"/>
  <c r="B168" i="1"/>
  <c r="B176" i="1"/>
  <c r="B104" i="1"/>
  <c r="B124" i="1"/>
  <c r="B180" i="1"/>
  <c r="B132" i="1"/>
  <c r="B116" i="1"/>
  <c r="B108" i="1"/>
  <c r="B172" i="1"/>
  <c r="B128" i="1"/>
  <c r="B144" i="1"/>
  <c r="B18" i="1"/>
  <c r="B22" i="1"/>
  <c r="B14" i="1"/>
  <c r="B10" i="1"/>
  <c r="B6" i="1"/>
  <c r="B279" i="1"/>
  <c r="B227" i="1"/>
  <c r="B267" i="1"/>
  <c r="B235" i="1"/>
  <c r="B259" i="1"/>
  <c r="B283" i="1"/>
  <c r="B243" i="1"/>
  <c r="B247" i="1"/>
  <c r="B223" i="1"/>
  <c r="B251" i="1"/>
  <c r="B219" i="1"/>
  <c r="B263" i="1"/>
  <c r="B215" i="1"/>
  <c r="B231" i="1"/>
  <c r="B271" i="1"/>
  <c r="B275" i="1"/>
  <c r="B287" i="1"/>
  <c r="B239" i="1"/>
  <c r="B255" i="1"/>
  <c r="B36" i="1"/>
  <c r="B40" i="1"/>
  <c r="B32" i="1"/>
  <c r="B502" i="1"/>
  <c r="B505" i="1"/>
  <c r="B493" i="1"/>
  <c r="B478" i="1"/>
  <c r="B508" i="1"/>
  <c r="B522" i="1"/>
  <c r="B511" i="1"/>
  <c r="B472" i="1"/>
  <c r="B499" i="1"/>
  <c r="B516" i="1"/>
  <c r="B490" i="1"/>
  <c r="B466" i="1"/>
  <c r="B487" i="1"/>
  <c r="B481" i="1"/>
  <c r="B519" i="1"/>
  <c r="B496" i="1"/>
  <c r="B475" i="1"/>
  <c r="B469" i="1"/>
  <c r="B484" i="1"/>
  <c r="B514" i="1"/>
  <c r="B81" i="1"/>
  <c r="B78" i="1"/>
  <c r="B84" i="1"/>
  <c r="B75" i="1"/>
  <c r="B72" i="1"/>
  <c r="B543" i="1"/>
  <c r="B537" i="1"/>
  <c r="B525" i="1"/>
  <c r="B549" i="1"/>
  <c r="B528" i="1"/>
  <c r="B546" i="1"/>
  <c r="B540" i="1"/>
  <c r="B531" i="1"/>
  <c r="B534" i="1"/>
  <c r="B591" i="1"/>
  <c r="B585" i="1"/>
  <c r="B600" i="1"/>
  <c r="B603" i="1"/>
  <c r="B567" i="1"/>
  <c r="B561" i="1"/>
  <c r="B558" i="1"/>
  <c r="B573" i="1"/>
  <c r="B576" i="1"/>
  <c r="B579" i="1"/>
  <c r="B588" i="1"/>
  <c r="B594" i="1"/>
  <c r="B570" i="1"/>
  <c r="B582" i="1"/>
  <c r="B555" i="1"/>
  <c r="B552" i="1"/>
  <c r="B564" i="1"/>
  <c r="B606" i="1"/>
  <c r="B597" i="1"/>
  <c r="B96" i="1"/>
  <c r="B99" i="1"/>
  <c r="B93" i="1"/>
  <c r="B621" i="1"/>
  <c r="B609" i="1"/>
  <c r="B615" i="1"/>
  <c r="B618" i="1"/>
  <c r="B624" i="1"/>
  <c r="B612" i="1"/>
  <c r="B87" i="1"/>
  <c r="B90" i="1"/>
  <c r="B509" i="1"/>
  <c r="B503" i="1"/>
  <c r="B479" i="1"/>
  <c r="B512" i="1"/>
  <c r="B494" i="1"/>
  <c r="B506" i="1"/>
  <c r="B473" i="1"/>
  <c r="B500" i="1"/>
  <c r="B523" i="1"/>
  <c r="B491" i="1"/>
  <c r="B517" i="1"/>
  <c r="B467" i="1"/>
  <c r="B482" i="1"/>
  <c r="B520" i="1"/>
  <c r="B488" i="1"/>
  <c r="B476" i="1"/>
  <c r="B497" i="1"/>
  <c r="B470" i="1"/>
  <c r="B485" i="1"/>
  <c r="B79" i="1"/>
  <c r="B82" i="1"/>
  <c r="B76" i="1"/>
  <c r="B85" i="1"/>
  <c r="B73" i="1"/>
  <c r="B544" i="1"/>
  <c r="B538" i="1"/>
  <c r="B550" i="1"/>
  <c r="B526" i="1"/>
  <c r="B532" i="1"/>
  <c r="B547" i="1"/>
  <c r="B541" i="1"/>
  <c r="B529" i="1"/>
  <c r="B535" i="1"/>
  <c r="B586" i="1"/>
  <c r="B574" i="1"/>
  <c r="B568" i="1"/>
  <c r="B592" i="1"/>
  <c r="B601" i="1"/>
  <c r="B562" i="1"/>
  <c r="B604" i="1"/>
  <c r="B559" i="1"/>
  <c r="B577" i="1"/>
  <c r="B580" i="1"/>
  <c r="B565" i="1"/>
  <c r="B556" i="1"/>
  <c r="B571" i="1"/>
  <c r="B598" i="1"/>
  <c r="B553" i="1"/>
  <c r="B589" i="1"/>
  <c r="B607" i="1"/>
  <c r="B595" i="1"/>
  <c r="B583" i="1"/>
  <c r="B97" i="1"/>
  <c r="B94" i="1"/>
  <c r="B100" i="1"/>
  <c r="B610" i="1"/>
  <c r="B616" i="1"/>
  <c r="B625" i="1"/>
  <c r="B622" i="1"/>
  <c r="B619" i="1"/>
  <c r="B613" i="1"/>
  <c r="B91" i="1"/>
  <c r="B88" i="1"/>
  <c r="B343" i="1"/>
  <c r="B361" i="1"/>
  <c r="B319" i="1"/>
  <c r="B349" i="1"/>
  <c r="B334" i="1"/>
  <c r="B340" i="1"/>
  <c r="B352" i="1"/>
  <c r="B313" i="1"/>
  <c r="B346" i="1"/>
  <c r="B355" i="1"/>
  <c r="B307" i="1"/>
  <c r="B331" i="1"/>
  <c r="B358" i="1"/>
  <c r="B328" i="1"/>
  <c r="B322" i="1"/>
  <c r="B337" i="1"/>
  <c r="B325" i="1"/>
  <c r="B316" i="1"/>
  <c r="B310" i="1"/>
  <c r="B51" i="1"/>
  <c r="B48" i="1"/>
  <c r="B54" i="1"/>
  <c r="B42" i="1"/>
  <c r="B45" i="1"/>
  <c r="B382" i="1"/>
  <c r="B376" i="1"/>
  <c r="B364" i="1"/>
  <c r="B385" i="1"/>
  <c r="B388" i="1"/>
  <c r="B367" i="1"/>
  <c r="B370" i="1"/>
  <c r="B373" i="1"/>
  <c r="B379" i="1"/>
  <c r="B397" i="1"/>
  <c r="B424" i="1"/>
  <c r="B406" i="1"/>
  <c r="B430" i="1"/>
  <c r="B439" i="1"/>
  <c r="B442" i="1"/>
  <c r="B400" i="1"/>
  <c r="B412" i="1"/>
  <c r="B415" i="1"/>
  <c r="B427" i="1"/>
  <c r="B409" i="1"/>
  <c r="B418" i="1"/>
  <c r="B433" i="1"/>
  <c r="B445" i="1"/>
  <c r="B391" i="1"/>
  <c r="B403" i="1"/>
  <c r="B421" i="1"/>
  <c r="B394" i="1"/>
  <c r="B436" i="1"/>
  <c r="B66" i="1"/>
  <c r="B69" i="1"/>
  <c r="B63" i="1"/>
  <c r="B454" i="1"/>
  <c r="B448" i="1"/>
  <c r="B463" i="1"/>
  <c r="B457" i="1"/>
  <c r="B460" i="1"/>
  <c r="B451" i="1"/>
  <c r="B60" i="1"/>
  <c r="B57" i="1"/>
  <c r="B344" i="1"/>
  <c r="B362" i="1"/>
  <c r="B314" i="1"/>
  <c r="B335" i="1"/>
  <c r="B320" i="1"/>
  <c r="B350" i="1"/>
  <c r="B341" i="1"/>
  <c r="B353" i="1"/>
  <c r="B347" i="1"/>
  <c r="B356" i="1"/>
  <c r="B332" i="1"/>
  <c r="B308" i="1"/>
  <c r="B359" i="1"/>
  <c r="B323" i="1"/>
  <c r="B329" i="1"/>
  <c r="B338" i="1"/>
  <c r="B326" i="1"/>
  <c r="B311" i="1"/>
  <c r="B317" i="1"/>
  <c r="B52" i="1"/>
  <c r="B49" i="1"/>
  <c r="B46" i="1"/>
  <c r="B55" i="1"/>
  <c r="B43" i="1"/>
  <c r="B383" i="1"/>
  <c r="B377" i="1"/>
  <c r="B389" i="1"/>
  <c r="B365" i="1"/>
  <c r="B386" i="1"/>
  <c r="B368" i="1"/>
  <c r="B371" i="1"/>
  <c r="B374" i="1"/>
  <c r="B380" i="1"/>
  <c r="B398" i="1"/>
  <c r="B401" i="1"/>
  <c r="B413" i="1"/>
  <c r="B440" i="1"/>
  <c r="B407" i="1"/>
  <c r="B425" i="1"/>
  <c r="B443" i="1"/>
  <c r="B431" i="1"/>
  <c r="B416" i="1"/>
  <c r="B419" i="1"/>
  <c r="B428" i="1"/>
  <c r="B434" i="1"/>
  <c r="B410" i="1"/>
  <c r="B392" i="1"/>
  <c r="B395" i="1"/>
  <c r="B404" i="1"/>
  <c r="B422" i="1"/>
  <c r="B446" i="1"/>
  <c r="B437" i="1"/>
  <c r="B67" i="1"/>
  <c r="B70" i="1"/>
  <c r="B64" i="1"/>
  <c r="B455" i="1"/>
  <c r="B449" i="1"/>
  <c r="B464" i="1"/>
  <c r="B458" i="1"/>
  <c r="B461" i="1"/>
  <c r="B452" i="1"/>
  <c r="B61" i="1"/>
  <c r="B58" i="1"/>
  <c r="B150" i="1"/>
  <c r="A158" i="1"/>
  <c r="A154" i="1"/>
  <c r="A138" i="1"/>
  <c r="A118" i="1"/>
  <c r="A182" i="1"/>
  <c r="A162" i="1"/>
  <c r="A110" i="1"/>
  <c r="A146" i="1"/>
  <c r="A134" i="1"/>
  <c r="A174" i="1"/>
  <c r="A166" i="1"/>
  <c r="A102" i="1"/>
  <c r="A178" i="1"/>
  <c r="A130" i="1"/>
  <c r="A122" i="1"/>
  <c r="A114" i="1"/>
  <c r="A142" i="1"/>
  <c r="A126" i="1"/>
  <c r="A106" i="1"/>
  <c r="A170" i="1"/>
  <c r="A16" i="1"/>
  <c r="A20" i="1"/>
  <c r="A12" i="1"/>
  <c r="A8" i="1"/>
  <c r="A204" i="1"/>
  <c r="A198" i="1"/>
  <c r="A189" i="1"/>
  <c r="A210" i="1"/>
  <c r="A207" i="1"/>
  <c r="A186" i="1"/>
  <c r="A201" i="1"/>
  <c r="A192" i="1"/>
  <c r="A195" i="1"/>
  <c r="A277" i="1"/>
  <c r="A225" i="1"/>
  <c r="A265" i="1"/>
  <c r="A257" i="1"/>
  <c r="A233" i="1"/>
  <c r="A281" i="1"/>
  <c r="A221" i="1"/>
  <c r="A241" i="1"/>
  <c r="A245" i="1"/>
  <c r="A249" i="1"/>
  <c r="A217" i="1"/>
  <c r="A261" i="1"/>
  <c r="A213" i="1"/>
  <c r="A269" i="1"/>
  <c r="A229" i="1"/>
  <c r="A253" i="1"/>
  <c r="A285" i="1"/>
  <c r="A237" i="1"/>
  <c r="A273" i="1"/>
  <c r="A34" i="1"/>
  <c r="A38" i="1"/>
  <c r="A30" i="1"/>
  <c r="A301" i="1"/>
  <c r="A289" i="1"/>
  <c r="A295" i="1"/>
  <c r="A304" i="1"/>
  <c r="A298" i="1"/>
  <c r="A292" i="1"/>
  <c r="A27" i="1"/>
  <c r="A24" i="1"/>
  <c r="A159" i="1"/>
  <c r="A151" i="1"/>
  <c r="A155" i="1"/>
  <c r="A119" i="1"/>
  <c r="A183" i="1"/>
  <c r="A163" i="1"/>
  <c r="A111" i="1"/>
  <c r="A147" i="1"/>
  <c r="A139" i="1"/>
  <c r="A175" i="1"/>
  <c r="A167" i="1"/>
  <c r="A135" i="1"/>
  <c r="A179" i="1"/>
  <c r="A103" i="1"/>
  <c r="A123" i="1"/>
  <c r="A131" i="1"/>
  <c r="A115" i="1"/>
  <c r="A127" i="1"/>
  <c r="A171" i="1"/>
  <c r="A107" i="1"/>
  <c r="A143" i="1"/>
  <c r="A17" i="1"/>
  <c r="A9" i="1"/>
  <c r="A21" i="1"/>
  <c r="A13" i="1"/>
  <c r="A5" i="1"/>
  <c r="A205" i="1"/>
  <c r="A199" i="1"/>
  <c r="A211" i="1"/>
  <c r="A202" i="1"/>
  <c r="A190" i="1"/>
  <c r="A208" i="1"/>
  <c r="A187" i="1"/>
  <c r="A193" i="1"/>
  <c r="A196" i="1"/>
  <c r="A226" i="1"/>
  <c r="A278" i="1"/>
  <c r="A234" i="1"/>
  <c r="A258" i="1"/>
  <c r="A242" i="1"/>
  <c r="A266" i="1"/>
  <c r="A282" i="1"/>
  <c r="A222" i="1"/>
  <c r="A246" i="1"/>
  <c r="A250" i="1"/>
  <c r="A214" i="1"/>
  <c r="A218" i="1"/>
  <c r="A262" i="1"/>
  <c r="A230" i="1"/>
  <c r="A274" i="1"/>
  <c r="A238" i="1"/>
  <c r="A286" i="1"/>
  <c r="A254" i="1"/>
  <c r="A270" i="1"/>
  <c r="A35" i="1"/>
  <c r="A39" i="1"/>
  <c r="A31" i="1"/>
  <c r="A290" i="1"/>
  <c r="A296" i="1"/>
  <c r="A302" i="1"/>
  <c r="A305" i="1"/>
  <c r="A299" i="1"/>
  <c r="A293" i="1"/>
  <c r="A28" i="1"/>
  <c r="A25" i="1"/>
  <c r="A160" i="1"/>
  <c r="A152" i="1"/>
  <c r="A120" i="1"/>
  <c r="A156" i="1"/>
  <c r="A140" i="1"/>
  <c r="A184" i="1"/>
  <c r="A164" i="1"/>
  <c r="A112" i="1"/>
  <c r="A148" i="1"/>
  <c r="A136" i="1"/>
  <c r="A168" i="1"/>
  <c r="A176" i="1"/>
  <c r="A104" i="1"/>
  <c r="A124" i="1"/>
  <c r="A180" i="1"/>
  <c r="A132" i="1"/>
  <c r="A116" i="1"/>
  <c r="A108" i="1"/>
  <c r="A172" i="1"/>
  <c r="A128" i="1"/>
  <c r="A144" i="1"/>
  <c r="A18" i="1"/>
  <c r="A22" i="1"/>
  <c r="A14" i="1"/>
  <c r="A10" i="1"/>
  <c r="A6" i="1"/>
  <c r="A279" i="1"/>
  <c r="A227" i="1"/>
  <c r="A267" i="1"/>
  <c r="A235" i="1"/>
  <c r="A259" i="1"/>
  <c r="A283" i="1"/>
  <c r="A243" i="1"/>
  <c r="A247" i="1"/>
  <c r="A223" i="1"/>
  <c r="A251" i="1"/>
  <c r="A219" i="1"/>
  <c r="A263" i="1"/>
  <c r="A215" i="1"/>
  <c r="A231" i="1"/>
  <c r="A271" i="1"/>
  <c r="A275" i="1"/>
  <c r="A287" i="1"/>
  <c r="A239" i="1"/>
  <c r="A255" i="1"/>
  <c r="A36" i="1"/>
  <c r="A40" i="1"/>
  <c r="A32" i="1"/>
  <c r="A502" i="1"/>
  <c r="A505" i="1"/>
  <c r="A493" i="1"/>
  <c r="A478" i="1"/>
  <c r="A508" i="1"/>
  <c r="A522" i="1"/>
  <c r="A511" i="1"/>
  <c r="A472" i="1"/>
  <c r="A499" i="1"/>
  <c r="A516" i="1"/>
  <c r="A490" i="1"/>
  <c r="A466" i="1"/>
  <c r="A487" i="1"/>
  <c r="A481" i="1"/>
  <c r="A519" i="1"/>
  <c r="A496" i="1"/>
  <c r="A475" i="1"/>
  <c r="A469" i="1"/>
  <c r="A484" i="1"/>
  <c r="A514" i="1"/>
  <c r="A81" i="1"/>
  <c r="A78" i="1"/>
  <c r="A84" i="1"/>
  <c r="A75" i="1"/>
  <c r="A72" i="1"/>
  <c r="A543" i="1"/>
  <c r="A537" i="1"/>
  <c r="A525" i="1"/>
  <c r="A549" i="1"/>
  <c r="A528" i="1"/>
  <c r="A546" i="1"/>
  <c r="A540" i="1"/>
  <c r="A531" i="1"/>
  <c r="A534" i="1"/>
  <c r="A591" i="1"/>
  <c r="A585" i="1"/>
  <c r="A600" i="1"/>
  <c r="A603" i="1"/>
  <c r="A567" i="1"/>
  <c r="A561" i="1"/>
  <c r="A558" i="1"/>
  <c r="A573" i="1"/>
  <c r="A576" i="1"/>
  <c r="A579" i="1"/>
  <c r="A588" i="1"/>
  <c r="A594" i="1"/>
  <c r="A570" i="1"/>
  <c r="A582" i="1"/>
  <c r="A555" i="1"/>
  <c r="A552" i="1"/>
  <c r="A564" i="1"/>
  <c r="A606" i="1"/>
  <c r="A597" i="1"/>
  <c r="A96" i="1"/>
  <c r="A99" i="1"/>
  <c r="A93" i="1"/>
  <c r="A621" i="1"/>
  <c r="A609" i="1"/>
  <c r="A615" i="1"/>
  <c r="A618" i="1"/>
  <c r="A624" i="1"/>
  <c r="A612" i="1"/>
  <c r="A87" i="1"/>
  <c r="A90" i="1"/>
  <c r="A509" i="1"/>
  <c r="A503" i="1"/>
  <c r="A479" i="1"/>
  <c r="A512" i="1"/>
  <c r="A494" i="1"/>
  <c r="A506" i="1"/>
  <c r="A473" i="1"/>
  <c r="A500" i="1"/>
  <c r="A523" i="1"/>
  <c r="A491" i="1"/>
  <c r="A517" i="1"/>
  <c r="A467" i="1"/>
  <c r="A482" i="1"/>
  <c r="A520" i="1"/>
  <c r="A488" i="1"/>
  <c r="A476" i="1"/>
  <c r="A497" i="1"/>
  <c r="A470" i="1"/>
  <c r="A485" i="1"/>
  <c r="A79" i="1"/>
  <c r="A82" i="1"/>
  <c r="A76" i="1"/>
  <c r="A85" i="1"/>
  <c r="A73" i="1"/>
  <c r="A544" i="1"/>
  <c r="A538" i="1"/>
  <c r="A550" i="1"/>
  <c r="A526" i="1"/>
  <c r="A532" i="1"/>
  <c r="A547" i="1"/>
  <c r="A541" i="1"/>
  <c r="A529" i="1"/>
  <c r="A535" i="1"/>
  <c r="A586" i="1"/>
  <c r="A574" i="1"/>
  <c r="A568" i="1"/>
  <c r="A592" i="1"/>
  <c r="A601" i="1"/>
  <c r="A562" i="1"/>
  <c r="A604" i="1"/>
  <c r="A559" i="1"/>
  <c r="A577" i="1"/>
  <c r="A580" i="1"/>
  <c r="A565" i="1"/>
  <c r="A556" i="1"/>
  <c r="A571" i="1"/>
  <c r="A598" i="1"/>
  <c r="A553" i="1"/>
  <c r="A589" i="1"/>
  <c r="A607" i="1"/>
  <c r="A595" i="1"/>
  <c r="A583" i="1"/>
  <c r="A97" i="1"/>
  <c r="A94" i="1"/>
  <c r="A100" i="1"/>
  <c r="A610" i="1"/>
  <c r="A616" i="1"/>
  <c r="A625" i="1"/>
  <c r="A622" i="1"/>
  <c r="A619" i="1"/>
  <c r="A613" i="1"/>
  <c r="A91" i="1"/>
  <c r="A88" i="1"/>
  <c r="A343" i="1"/>
  <c r="A361" i="1"/>
  <c r="A319" i="1"/>
  <c r="A349" i="1"/>
  <c r="A334" i="1"/>
  <c r="A340" i="1"/>
  <c r="A352" i="1"/>
  <c r="A313" i="1"/>
  <c r="A346" i="1"/>
  <c r="A355" i="1"/>
  <c r="A307" i="1"/>
  <c r="A331" i="1"/>
  <c r="A358" i="1"/>
  <c r="A328" i="1"/>
  <c r="A322" i="1"/>
  <c r="A337" i="1"/>
  <c r="A325" i="1"/>
  <c r="A316" i="1"/>
  <c r="A310" i="1"/>
  <c r="A51" i="1"/>
  <c r="A48" i="1"/>
  <c r="A54" i="1"/>
  <c r="A42" i="1"/>
  <c r="A45" i="1"/>
  <c r="A382" i="1"/>
  <c r="A376" i="1"/>
  <c r="A364" i="1"/>
  <c r="A385" i="1"/>
  <c r="A388" i="1"/>
  <c r="A367" i="1"/>
  <c r="A370" i="1"/>
  <c r="A373" i="1"/>
  <c r="A379" i="1"/>
  <c r="A397" i="1"/>
  <c r="A424" i="1"/>
  <c r="A406" i="1"/>
  <c r="A430" i="1"/>
  <c r="A439" i="1"/>
  <c r="A442" i="1"/>
  <c r="A400" i="1"/>
  <c r="A412" i="1"/>
  <c r="A415" i="1"/>
  <c r="A427" i="1"/>
  <c r="A409" i="1"/>
  <c r="A418" i="1"/>
  <c r="A433" i="1"/>
  <c r="A445" i="1"/>
  <c r="A391" i="1"/>
  <c r="A403" i="1"/>
  <c r="A421" i="1"/>
  <c r="A394" i="1"/>
  <c r="A436" i="1"/>
  <c r="A66" i="1"/>
  <c r="A69" i="1"/>
  <c r="A63" i="1"/>
  <c r="A454" i="1"/>
  <c r="A448" i="1"/>
  <c r="A463" i="1"/>
  <c r="A457" i="1"/>
  <c r="A460" i="1"/>
  <c r="A451" i="1"/>
  <c r="A60" i="1"/>
  <c r="A57" i="1"/>
  <c r="A344" i="1"/>
  <c r="A362" i="1"/>
  <c r="A314" i="1"/>
  <c r="A335" i="1"/>
  <c r="A320" i="1"/>
  <c r="A350" i="1"/>
  <c r="A341" i="1"/>
  <c r="A353" i="1"/>
  <c r="A347" i="1"/>
  <c r="A356" i="1"/>
  <c r="A332" i="1"/>
  <c r="A308" i="1"/>
  <c r="A359" i="1"/>
  <c r="A323" i="1"/>
  <c r="A329" i="1"/>
  <c r="A338" i="1"/>
  <c r="A326" i="1"/>
  <c r="A311" i="1"/>
  <c r="A317" i="1"/>
  <c r="A52" i="1"/>
  <c r="A49" i="1"/>
  <c r="A46" i="1"/>
  <c r="A55" i="1"/>
  <c r="A43" i="1"/>
  <c r="A383" i="1"/>
  <c r="A377" i="1"/>
  <c r="A389" i="1"/>
  <c r="A365" i="1"/>
  <c r="A386" i="1"/>
  <c r="A368" i="1"/>
  <c r="A371" i="1"/>
  <c r="A374" i="1"/>
  <c r="A380" i="1"/>
  <c r="A398" i="1"/>
  <c r="A401" i="1"/>
  <c r="A413" i="1"/>
  <c r="A440" i="1"/>
  <c r="A407" i="1"/>
  <c r="A425" i="1"/>
  <c r="A443" i="1"/>
  <c r="A431" i="1"/>
  <c r="A416" i="1"/>
  <c r="A419" i="1"/>
  <c r="A428" i="1"/>
  <c r="A434" i="1"/>
  <c r="A410" i="1"/>
  <c r="A392" i="1"/>
  <c r="A395" i="1"/>
  <c r="A404" i="1"/>
  <c r="A422" i="1"/>
  <c r="A446" i="1"/>
  <c r="A437" i="1"/>
  <c r="A67" i="1"/>
  <c r="A70" i="1"/>
  <c r="A64" i="1"/>
  <c r="A455" i="1"/>
  <c r="A449" i="1"/>
  <c r="A464" i="1"/>
  <c r="A458" i="1"/>
  <c r="A461" i="1"/>
  <c r="A452" i="1"/>
  <c r="A61" i="1"/>
  <c r="A58" i="1"/>
  <c r="A150" i="1"/>
  <c r="Q16" i="1"/>
  <c r="R16" i="1" s="1"/>
  <c r="Q20" i="1"/>
  <c r="R20" i="1" s="1"/>
  <c r="Q12" i="1"/>
  <c r="Q8" i="1"/>
  <c r="R8" i="1" s="1"/>
  <c r="Q4" i="1"/>
  <c r="R4" i="1" s="1"/>
  <c r="Q204" i="1"/>
  <c r="R204" i="1" s="1"/>
  <c r="Q198" i="1"/>
  <c r="Q189" i="1"/>
  <c r="R189" i="1" s="1"/>
  <c r="Q210" i="1"/>
  <c r="R210" i="1" s="1"/>
  <c r="Q207" i="1"/>
  <c r="R207" i="1" s="1"/>
  <c r="Q186" i="1"/>
  <c r="Q201" i="1"/>
  <c r="R201" i="1" s="1"/>
  <c r="Q192" i="1"/>
  <c r="R192" i="1" s="1"/>
  <c r="Q195" i="1"/>
  <c r="R195" i="1" s="1"/>
  <c r="Q277" i="1"/>
  <c r="R277" i="1" s="1"/>
  <c r="Q225" i="1"/>
  <c r="R225" i="1" s="1"/>
  <c r="Q265" i="1"/>
  <c r="R265" i="1" s="1"/>
  <c r="Q257" i="1"/>
  <c r="R257" i="1" s="1"/>
  <c r="Q233" i="1"/>
  <c r="Q281" i="1"/>
  <c r="R281" i="1" s="1"/>
  <c r="Q221" i="1"/>
  <c r="R221" i="1" s="1"/>
  <c r="Q241" i="1"/>
  <c r="R241" i="1" s="1"/>
  <c r="Q245" i="1"/>
  <c r="R245" i="1" s="1"/>
  <c r="Q249" i="1"/>
  <c r="R249" i="1" s="1"/>
  <c r="Q217" i="1"/>
  <c r="R217" i="1" s="1"/>
  <c r="Q261" i="1"/>
  <c r="R261" i="1" s="1"/>
  <c r="Q213" i="1"/>
  <c r="R213" i="1" s="1"/>
  <c r="Q269" i="1"/>
  <c r="R269" i="1" s="1"/>
  <c r="Q229" i="1"/>
  <c r="R229" i="1" s="1"/>
  <c r="Q253" i="1"/>
  <c r="R253" i="1" s="1"/>
  <c r="Q285" i="1"/>
  <c r="Q237" i="1"/>
  <c r="R237" i="1" s="1"/>
  <c r="Q273" i="1"/>
  <c r="R273" i="1" s="1"/>
  <c r="Q34" i="1"/>
  <c r="R34" i="1" s="1"/>
  <c r="Q38" i="1"/>
  <c r="Q30" i="1"/>
  <c r="R30" i="1" s="1"/>
  <c r="Q301" i="1"/>
  <c r="R301" i="1" s="1"/>
  <c r="Q289" i="1"/>
  <c r="R289" i="1" s="1"/>
  <c r="Q295" i="1"/>
  <c r="Q304" i="1"/>
  <c r="R304" i="1" s="1"/>
  <c r="Q298" i="1"/>
  <c r="R298" i="1" s="1"/>
  <c r="Q292" i="1"/>
  <c r="R292" i="1" s="1"/>
  <c r="Q27" i="1"/>
  <c r="Q24" i="1"/>
  <c r="R24" i="1" s="1"/>
  <c r="Q159" i="1"/>
  <c r="R159" i="1" s="1"/>
  <c r="Q151" i="1"/>
  <c r="R151" i="1" s="1"/>
  <c r="Q155" i="1"/>
  <c r="R155" i="1" s="1"/>
  <c r="Q119" i="1"/>
  <c r="R119" i="1" s="1"/>
  <c r="Q183" i="1"/>
  <c r="R183" i="1" s="1"/>
  <c r="Q163" i="1"/>
  <c r="R163" i="1" s="1"/>
  <c r="Q111" i="1"/>
  <c r="R111" i="1" s="1"/>
  <c r="Q147" i="1"/>
  <c r="R147" i="1" s="1"/>
  <c r="Q139" i="1"/>
  <c r="R139" i="1" s="1"/>
  <c r="Q175" i="1"/>
  <c r="R175" i="1" s="1"/>
  <c r="Q167" i="1"/>
  <c r="R167" i="1" s="1"/>
  <c r="Q135" i="1"/>
  <c r="R135" i="1" s="1"/>
  <c r="Q179" i="1"/>
  <c r="R179" i="1" s="1"/>
  <c r="Q103" i="1"/>
  <c r="R103" i="1" s="1"/>
  <c r="Q123" i="1"/>
  <c r="R123" i="1" s="1"/>
  <c r="Q131" i="1"/>
  <c r="R131" i="1" s="1"/>
  <c r="Q115" i="1"/>
  <c r="R115" i="1" s="1"/>
  <c r="Q127" i="1"/>
  <c r="R127" i="1" s="1"/>
  <c r="Q171" i="1"/>
  <c r="R171" i="1" s="1"/>
  <c r="Q107" i="1"/>
  <c r="R107" i="1" s="1"/>
  <c r="Q143" i="1"/>
  <c r="R143" i="1" s="1"/>
  <c r="Q17" i="1"/>
  <c r="R17" i="1" s="1"/>
  <c r="Q9" i="1"/>
  <c r="R9" i="1" s="1"/>
  <c r="Q21" i="1"/>
  <c r="R21" i="1" s="1"/>
  <c r="Q13" i="1"/>
  <c r="R13" i="1" s="1"/>
  <c r="Q5" i="1"/>
  <c r="R5" i="1" s="1"/>
  <c r="Q205" i="1"/>
  <c r="R205" i="1" s="1"/>
  <c r="Q199" i="1"/>
  <c r="R199" i="1" s="1"/>
  <c r="Q211" i="1"/>
  <c r="R211" i="1" s="1"/>
  <c r="Q202" i="1"/>
  <c r="R202" i="1" s="1"/>
  <c r="Q190" i="1"/>
  <c r="R190" i="1" s="1"/>
  <c r="Q208" i="1"/>
  <c r="R208" i="1" s="1"/>
  <c r="Q187" i="1"/>
  <c r="R187" i="1" s="1"/>
  <c r="Q193" i="1"/>
  <c r="R193" i="1" s="1"/>
  <c r="Q196" i="1"/>
  <c r="R196" i="1" s="1"/>
  <c r="Q226" i="1"/>
  <c r="R226" i="1" s="1"/>
  <c r="Q278" i="1"/>
  <c r="R278" i="1" s="1"/>
  <c r="Q234" i="1"/>
  <c r="R234" i="1" s="1"/>
  <c r="Q258" i="1"/>
  <c r="R258" i="1" s="1"/>
  <c r="Q242" i="1"/>
  <c r="R242" i="1" s="1"/>
  <c r="Q266" i="1"/>
  <c r="R266" i="1" s="1"/>
  <c r="Q282" i="1"/>
  <c r="R282" i="1" s="1"/>
  <c r="Q222" i="1"/>
  <c r="R222" i="1" s="1"/>
  <c r="Q246" i="1"/>
  <c r="R246" i="1" s="1"/>
  <c r="Q250" i="1"/>
  <c r="R250" i="1" s="1"/>
  <c r="Q214" i="1"/>
  <c r="R214" i="1" s="1"/>
  <c r="Q218" i="1"/>
  <c r="R218" i="1" s="1"/>
  <c r="Q262" i="1"/>
  <c r="R262" i="1" s="1"/>
  <c r="Q230" i="1"/>
  <c r="R230" i="1" s="1"/>
  <c r="Q274" i="1"/>
  <c r="R274" i="1" s="1"/>
  <c r="Q238" i="1"/>
  <c r="R238" i="1" s="1"/>
  <c r="Q286" i="1"/>
  <c r="R286" i="1" s="1"/>
  <c r="Q254" i="1"/>
  <c r="R254" i="1" s="1"/>
  <c r="Q270" i="1"/>
  <c r="R270" i="1" s="1"/>
  <c r="Q35" i="1"/>
  <c r="R35" i="1" s="1"/>
  <c r="Q39" i="1"/>
  <c r="R39" i="1" s="1"/>
  <c r="Q31" i="1"/>
  <c r="R31" i="1" s="1"/>
  <c r="Q290" i="1"/>
  <c r="R290" i="1" s="1"/>
  <c r="Q296" i="1"/>
  <c r="R296" i="1" s="1"/>
  <c r="Q302" i="1"/>
  <c r="R302" i="1" s="1"/>
  <c r="Q305" i="1"/>
  <c r="R305" i="1" s="1"/>
  <c r="Q299" i="1"/>
  <c r="R299" i="1" s="1"/>
  <c r="Q293" i="1"/>
  <c r="R293" i="1" s="1"/>
  <c r="Q28" i="1"/>
  <c r="R28" i="1" s="1"/>
  <c r="Q25" i="1"/>
  <c r="R25" i="1" s="1"/>
  <c r="Q160" i="1"/>
  <c r="R160" i="1" s="1"/>
  <c r="Q152" i="1"/>
  <c r="R152" i="1" s="1"/>
  <c r="Q120" i="1"/>
  <c r="R120" i="1" s="1"/>
  <c r="Q156" i="1"/>
  <c r="R156" i="1" s="1"/>
  <c r="Q140" i="1"/>
  <c r="R140" i="1" s="1"/>
  <c r="Q184" i="1"/>
  <c r="R184" i="1" s="1"/>
  <c r="Q164" i="1"/>
  <c r="R164" i="1" s="1"/>
  <c r="Q112" i="1"/>
  <c r="R112" i="1" s="1"/>
  <c r="Q148" i="1"/>
  <c r="R148" i="1" s="1"/>
  <c r="Q136" i="1"/>
  <c r="R136" i="1" s="1"/>
  <c r="Q168" i="1"/>
  <c r="R168" i="1" s="1"/>
  <c r="Q176" i="1"/>
  <c r="R176" i="1" s="1"/>
  <c r="Q104" i="1"/>
  <c r="R104" i="1" s="1"/>
  <c r="Q124" i="1"/>
  <c r="R124" i="1" s="1"/>
  <c r="Q180" i="1"/>
  <c r="R180" i="1" s="1"/>
  <c r="Q132" i="1"/>
  <c r="R132" i="1" s="1"/>
  <c r="Q116" i="1"/>
  <c r="R116" i="1" s="1"/>
  <c r="Q108" i="1"/>
  <c r="R108" i="1" s="1"/>
  <c r="Q172" i="1"/>
  <c r="R172" i="1" s="1"/>
  <c r="Q128" i="1"/>
  <c r="R128" i="1" s="1"/>
  <c r="Q144" i="1"/>
  <c r="R144" i="1" s="1"/>
  <c r="Q18" i="1"/>
  <c r="R18" i="1" s="1"/>
  <c r="Q22" i="1"/>
  <c r="R22" i="1" s="1"/>
  <c r="Q14" i="1"/>
  <c r="R14" i="1" s="1"/>
  <c r="Q10" i="1"/>
  <c r="R10" i="1" s="1"/>
  <c r="Q6" i="1"/>
  <c r="R6" i="1" s="1"/>
  <c r="Q279" i="1"/>
  <c r="R279" i="1" s="1"/>
  <c r="Q227" i="1"/>
  <c r="R227" i="1" s="1"/>
  <c r="Q267" i="1"/>
  <c r="R267" i="1" s="1"/>
  <c r="Q235" i="1"/>
  <c r="R235" i="1" s="1"/>
  <c r="Q259" i="1"/>
  <c r="R259" i="1" s="1"/>
  <c r="Q283" i="1"/>
  <c r="R283" i="1" s="1"/>
  <c r="Q243" i="1"/>
  <c r="R243" i="1" s="1"/>
  <c r="Q247" i="1"/>
  <c r="R247" i="1" s="1"/>
  <c r="Q223" i="1"/>
  <c r="R223" i="1" s="1"/>
  <c r="Q251" i="1"/>
  <c r="R251" i="1" s="1"/>
  <c r="Q219" i="1"/>
  <c r="R219" i="1" s="1"/>
  <c r="Q263" i="1"/>
  <c r="R263" i="1" s="1"/>
  <c r="Q215" i="1"/>
  <c r="R215" i="1" s="1"/>
  <c r="Q231" i="1"/>
  <c r="R231" i="1" s="1"/>
  <c r="Q271" i="1"/>
  <c r="R271" i="1" s="1"/>
  <c r="Q275" i="1"/>
  <c r="R275" i="1" s="1"/>
  <c r="Q287" i="1"/>
  <c r="R287" i="1" s="1"/>
  <c r="Q239" i="1"/>
  <c r="R239" i="1" s="1"/>
  <c r="Q255" i="1"/>
  <c r="R255" i="1" s="1"/>
  <c r="Q36" i="1"/>
  <c r="R36" i="1" s="1"/>
  <c r="Q40" i="1"/>
  <c r="R40" i="1" s="1"/>
  <c r="Q32" i="1"/>
  <c r="R32" i="1" s="1"/>
  <c r="Q502" i="1"/>
  <c r="R502" i="1" s="1"/>
  <c r="Q505" i="1"/>
  <c r="Q493" i="1"/>
  <c r="R493" i="1" s="1"/>
  <c r="Q478" i="1"/>
  <c r="R478" i="1" s="1"/>
  <c r="Q508" i="1"/>
  <c r="R508" i="1" s="1"/>
  <c r="Q522" i="1"/>
  <c r="Q511" i="1"/>
  <c r="Q472" i="1"/>
  <c r="R472" i="1" s="1"/>
  <c r="Q499" i="1"/>
  <c r="R499" i="1" s="1"/>
  <c r="Q516" i="1"/>
  <c r="Q490" i="1"/>
  <c r="R490" i="1" s="1"/>
  <c r="Q466" i="1"/>
  <c r="R466" i="1" s="1"/>
  <c r="Q487" i="1"/>
  <c r="Q481" i="1"/>
  <c r="Q519" i="1"/>
  <c r="R519" i="1" s="1"/>
  <c r="Q496" i="1"/>
  <c r="R496" i="1" s="1"/>
  <c r="Q475" i="1"/>
  <c r="Q469" i="1"/>
  <c r="Q484" i="1"/>
  <c r="R484" i="1" s="1"/>
  <c r="Q514" i="1"/>
  <c r="R514" i="1" s="1"/>
  <c r="Q81" i="1"/>
  <c r="R81" i="1" s="1"/>
  <c r="Q78" i="1"/>
  <c r="Q84" i="1"/>
  <c r="R84" i="1" s="1"/>
  <c r="Q75" i="1"/>
  <c r="R75" i="1" s="1"/>
  <c r="Q72" i="1"/>
  <c r="R72" i="1" s="1"/>
  <c r="Q543" i="1"/>
  <c r="R543" i="1" s="1"/>
  <c r="Q537" i="1"/>
  <c r="R537" i="1" s="1"/>
  <c r="Q525" i="1"/>
  <c r="R525" i="1" s="1"/>
  <c r="Q549" i="1"/>
  <c r="R549" i="1" s="1"/>
  <c r="Q528" i="1"/>
  <c r="Q546" i="1"/>
  <c r="R546" i="1" s="1"/>
  <c r="Q540" i="1"/>
  <c r="R540" i="1" s="1"/>
  <c r="Q531" i="1"/>
  <c r="R531" i="1" s="1"/>
  <c r="Q534" i="1"/>
  <c r="Q591" i="1"/>
  <c r="R591" i="1" s="1"/>
  <c r="Q585" i="1"/>
  <c r="R585" i="1" s="1"/>
  <c r="Q600" i="1"/>
  <c r="R600" i="1" s="1"/>
  <c r="Q603" i="1"/>
  <c r="R603" i="1" s="1"/>
  <c r="Q567" i="1"/>
  <c r="R567" i="1" s="1"/>
  <c r="Q561" i="1"/>
  <c r="R561" i="1" s="1"/>
  <c r="Q558" i="1"/>
  <c r="R558" i="1" s="1"/>
  <c r="Q573" i="1"/>
  <c r="Q576" i="1"/>
  <c r="R576" i="1" s="1"/>
  <c r="Q579" i="1"/>
  <c r="R579" i="1" s="1"/>
  <c r="Q588" i="1"/>
  <c r="R588" i="1" s="1"/>
  <c r="Q594" i="1"/>
  <c r="Q570" i="1"/>
  <c r="R570" i="1" s="1"/>
  <c r="Q582" i="1"/>
  <c r="R582" i="1" s="1"/>
  <c r="Q555" i="1"/>
  <c r="R555" i="1" s="1"/>
  <c r="Q552" i="1"/>
  <c r="Q564" i="1"/>
  <c r="R564" i="1" s="1"/>
  <c r="Q606" i="1"/>
  <c r="Q597" i="1"/>
  <c r="R597" i="1" s="1"/>
  <c r="Q96" i="1"/>
  <c r="R96" i="1" s="1"/>
  <c r="Q99" i="1"/>
  <c r="Q93" i="1"/>
  <c r="R93" i="1" s="1"/>
  <c r="Q621" i="1"/>
  <c r="R621" i="1" s="1"/>
  <c r="Q609" i="1"/>
  <c r="Q615" i="1"/>
  <c r="R615" i="1" s="1"/>
  <c r="Q618" i="1"/>
  <c r="Q624" i="1"/>
  <c r="R624" i="1" s="1"/>
  <c r="Q612" i="1"/>
  <c r="Q87" i="1"/>
  <c r="R87" i="1" s="1"/>
  <c r="Q90" i="1"/>
  <c r="R90" i="1" s="1"/>
  <c r="Q509" i="1"/>
  <c r="R509" i="1" s="1"/>
  <c r="Q503" i="1"/>
  <c r="R503" i="1" s="1"/>
  <c r="Q479" i="1"/>
  <c r="R479" i="1" s="1"/>
  <c r="Q512" i="1"/>
  <c r="R512" i="1" s="1"/>
  <c r="Q494" i="1"/>
  <c r="R494" i="1" s="1"/>
  <c r="Q506" i="1"/>
  <c r="R506" i="1" s="1"/>
  <c r="Q473" i="1"/>
  <c r="R473" i="1" s="1"/>
  <c r="Q500" i="1"/>
  <c r="R500" i="1" s="1"/>
  <c r="Q523" i="1"/>
  <c r="R523" i="1" s="1"/>
  <c r="Q491" i="1"/>
  <c r="R491" i="1" s="1"/>
  <c r="Q517" i="1"/>
  <c r="R517" i="1" s="1"/>
  <c r="Q467" i="1"/>
  <c r="R467" i="1" s="1"/>
  <c r="Q482" i="1"/>
  <c r="R482" i="1" s="1"/>
  <c r="Q520" i="1"/>
  <c r="R520" i="1" s="1"/>
  <c r="Q488" i="1"/>
  <c r="R488" i="1" s="1"/>
  <c r="Q476" i="1"/>
  <c r="R476" i="1" s="1"/>
  <c r="Q497" i="1"/>
  <c r="R497" i="1" s="1"/>
  <c r="Q470" i="1"/>
  <c r="R470" i="1" s="1"/>
  <c r="Q485" i="1"/>
  <c r="R485" i="1" s="1"/>
  <c r="Q79" i="1"/>
  <c r="R79" i="1" s="1"/>
  <c r="Q82" i="1"/>
  <c r="R82" i="1" s="1"/>
  <c r="Q76" i="1"/>
  <c r="R76" i="1" s="1"/>
  <c r="Q85" i="1"/>
  <c r="R85" i="1" s="1"/>
  <c r="Q73" i="1"/>
  <c r="R73" i="1" s="1"/>
  <c r="Q544" i="1"/>
  <c r="R544" i="1" s="1"/>
  <c r="Q538" i="1"/>
  <c r="R538" i="1" s="1"/>
  <c r="Q550" i="1"/>
  <c r="R550" i="1" s="1"/>
  <c r="Q526" i="1"/>
  <c r="R526" i="1" s="1"/>
  <c r="Q532" i="1"/>
  <c r="R532" i="1" s="1"/>
  <c r="Q547" i="1"/>
  <c r="R547" i="1" s="1"/>
  <c r="Q541" i="1"/>
  <c r="R541" i="1" s="1"/>
  <c r="Q529" i="1"/>
  <c r="R529" i="1" s="1"/>
  <c r="Q535" i="1"/>
  <c r="R535" i="1" s="1"/>
  <c r="Q586" i="1"/>
  <c r="R586" i="1" s="1"/>
  <c r="Q574" i="1"/>
  <c r="R574" i="1" s="1"/>
  <c r="Q568" i="1"/>
  <c r="R568" i="1" s="1"/>
  <c r="Q592" i="1"/>
  <c r="R592" i="1" s="1"/>
  <c r="Q601" i="1"/>
  <c r="R601" i="1" s="1"/>
  <c r="Q562" i="1"/>
  <c r="R562" i="1" s="1"/>
  <c r="Q604" i="1"/>
  <c r="R604" i="1" s="1"/>
  <c r="Q559" i="1"/>
  <c r="R559" i="1" s="1"/>
  <c r="Q577" i="1"/>
  <c r="R577" i="1" s="1"/>
  <c r="Q580" i="1"/>
  <c r="R580" i="1" s="1"/>
  <c r="Q565" i="1"/>
  <c r="R565" i="1" s="1"/>
  <c r="Q556" i="1"/>
  <c r="R556" i="1" s="1"/>
  <c r="Q571" i="1"/>
  <c r="R571" i="1" s="1"/>
  <c r="Q598" i="1"/>
  <c r="R598" i="1" s="1"/>
  <c r="Q553" i="1"/>
  <c r="R553" i="1" s="1"/>
  <c r="Q589" i="1"/>
  <c r="R589" i="1" s="1"/>
  <c r="Q607" i="1"/>
  <c r="R607" i="1" s="1"/>
  <c r="Q595" i="1"/>
  <c r="R595" i="1" s="1"/>
  <c r="Q583" i="1"/>
  <c r="R583" i="1" s="1"/>
  <c r="Q97" i="1"/>
  <c r="R97" i="1" s="1"/>
  <c r="Q94" i="1"/>
  <c r="R94" i="1" s="1"/>
  <c r="Q100" i="1"/>
  <c r="R100" i="1" s="1"/>
  <c r="Q610" i="1"/>
  <c r="R610" i="1" s="1"/>
  <c r="Q616" i="1"/>
  <c r="R616" i="1" s="1"/>
  <c r="Q625" i="1"/>
  <c r="R625" i="1" s="1"/>
  <c r="Q622" i="1"/>
  <c r="R622" i="1" s="1"/>
  <c r="Q619" i="1"/>
  <c r="R619" i="1" s="1"/>
  <c r="Q613" i="1"/>
  <c r="R613" i="1" s="1"/>
  <c r="Q91" i="1"/>
  <c r="R91" i="1" s="1"/>
  <c r="Q88" i="1"/>
  <c r="R88" i="1" s="1"/>
  <c r="Q343" i="1"/>
  <c r="Q361" i="1"/>
  <c r="R361" i="1" s="1"/>
  <c r="Q319" i="1"/>
  <c r="Q349" i="1"/>
  <c r="Q334" i="1"/>
  <c r="R334" i="1" s="1"/>
  <c r="Q340" i="1"/>
  <c r="R340" i="1" s="1"/>
  <c r="Q352" i="1"/>
  <c r="R352" i="1" s="1"/>
  <c r="Q313" i="1"/>
  <c r="Q346" i="1"/>
  <c r="R346" i="1" s="1"/>
  <c r="Q355" i="1"/>
  <c r="R355" i="1" s="1"/>
  <c r="Q307" i="1"/>
  <c r="Q331" i="1"/>
  <c r="Q358" i="1"/>
  <c r="R358" i="1" s="1"/>
  <c r="Q328" i="1"/>
  <c r="R328" i="1" s="1"/>
  <c r="Q322" i="1"/>
  <c r="Q337" i="1"/>
  <c r="Q325" i="1"/>
  <c r="R325" i="1" s="1"/>
  <c r="Q316" i="1"/>
  <c r="R316" i="1" s="1"/>
  <c r="Q310" i="1"/>
  <c r="Q51" i="1"/>
  <c r="Q48" i="1"/>
  <c r="R48" i="1" s="1"/>
  <c r="Q54" i="1"/>
  <c r="R54" i="1" s="1"/>
  <c r="Q42" i="1"/>
  <c r="Q45" i="1"/>
  <c r="Q382" i="1"/>
  <c r="R382" i="1" s="1"/>
  <c r="Q376" i="1"/>
  <c r="R376" i="1" s="1"/>
  <c r="Q364" i="1"/>
  <c r="R364" i="1" s="1"/>
  <c r="Q385" i="1"/>
  <c r="Q388" i="1"/>
  <c r="R388" i="1" s="1"/>
  <c r="Q367" i="1"/>
  <c r="Q370" i="1"/>
  <c r="Q373" i="1"/>
  <c r="Q379" i="1"/>
  <c r="Q397" i="1"/>
  <c r="R397" i="1" s="1"/>
  <c r="Q424" i="1"/>
  <c r="R424" i="1" s="1"/>
  <c r="Q406" i="1"/>
  <c r="Q430" i="1"/>
  <c r="R430" i="1" s="1"/>
  <c r="Q439" i="1"/>
  <c r="Q442" i="1"/>
  <c r="Q400" i="1"/>
  <c r="R400" i="1" s="1"/>
  <c r="Q412" i="1"/>
  <c r="R412" i="1" s="1"/>
  <c r="Q415" i="1"/>
  <c r="R415" i="1" s="1"/>
  <c r="Q427" i="1"/>
  <c r="Q409" i="1"/>
  <c r="Q418" i="1"/>
  <c r="Q433" i="1"/>
  <c r="R433" i="1" s="1"/>
  <c r="Q445" i="1"/>
  <c r="Q391" i="1"/>
  <c r="Q403" i="1"/>
  <c r="Q421" i="1"/>
  <c r="R421" i="1" s="1"/>
  <c r="Q394" i="1"/>
  <c r="Q436" i="1"/>
  <c r="R436" i="1" s="1"/>
  <c r="Q66" i="1"/>
  <c r="Q69" i="1"/>
  <c r="R69" i="1" s="1"/>
  <c r="Q63" i="1"/>
  <c r="Q454" i="1"/>
  <c r="Q448" i="1"/>
  <c r="R448" i="1" s="1"/>
  <c r="Q463" i="1"/>
  <c r="R463" i="1" s="1"/>
  <c r="Q457" i="1"/>
  <c r="Q460" i="1"/>
  <c r="R460" i="1" s="1"/>
  <c r="Q451" i="1"/>
  <c r="Q60" i="1"/>
  <c r="R60" i="1" s="1"/>
  <c r="Q57" i="1"/>
  <c r="Q344" i="1"/>
  <c r="R344" i="1" s="1"/>
  <c r="Q362" i="1"/>
  <c r="R362" i="1" s="1"/>
  <c r="Q314" i="1"/>
  <c r="R314" i="1" s="1"/>
  <c r="Q335" i="1"/>
  <c r="R335" i="1" s="1"/>
  <c r="Q320" i="1"/>
  <c r="R320" i="1" s="1"/>
  <c r="Q350" i="1"/>
  <c r="R350" i="1" s="1"/>
  <c r="Q341" i="1"/>
  <c r="R341" i="1" s="1"/>
  <c r="Q353" i="1"/>
  <c r="R353" i="1" s="1"/>
  <c r="Q347" i="1"/>
  <c r="R347" i="1" s="1"/>
  <c r="Q356" i="1"/>
  <c r="R356" i="1" s="1"/>
  <c r="Q332" i="1"/>
  <c r="R332" i="1" s="1"/>
  <c r="Q308" i="1"/>
  <c r="R308" i="1" s="1"/>
  <c r="Q359" i="1"/>
  <c r="R359" i="1" s="1"/>
  <c r="Q323" i="1"/>
  <c r="R323" i="1" s="1"/>
  <c r="Q329" i="1"/>
  <c r="R329" i="1" s="1"/>
  <c r="Q338" i="1"/>
  <c r="R338" i="1" s="1"/>
  <c r="Q326" i="1"/>
  <c r="R326" i="1" s="1"/>
  <c r="Q311" i="1"/>
  <c r="R311" i="1" s="1"/>
  <c r="Q317" i="1"/>
  <c r="R317" i="1" s="1"/>
  <c r="Q52" i="1"/>
  <c r="R52" i="1" s="1"/>
  <c r="Q49" i="1"/>
  <c r="R49" i="1" s="1"/>
  <c r="Q46" i="1"/>
  <c r="R46" i="1" s="1"/>
  <c r="Q55" i="1"/>
  <c r="R55" i="1" s="1"/>
  <c r="Q43" i="1"/>
  <c r="R43" i="1" s="1"/>
  <c r="Q383" i="1"/>
  <c r="R383" i="1" s="1"/>
  <c r="Q377" i="1"/>
  <c r="R377" i="1" s="1"/>
  <c r="Q389" i="1"/>
  <c r="R389" i="1" s="1"/>
  <c r="Q365" i="1"/>
  <c r="R365" i="1" s="1"/>
  <c r="Q386" i="1"/>
  <c r="R386" i="1" s="1"/>
  <c r="Q368" i="1"/>
  <c r="R368" i="1" s="1"/>
  <c r="Q371" i="1"/>
  <c r="R371" i="1" s="1"/>
  <c r="Q374" i="1"/>
  <c r="R374" i="1" s="1"/>
  <c r="Q380" i="1"/>
  <c r="R380" i="1" s="1"/>
  <c r="Q398" i="1"/>
  <c r="R398" i="1" s="1"/>
  <c r="Q401" i="1"/>
  <c r="R401" i="1" s="1"/>
  <c r="Q413" i="1"/>
  <c r="R413" i="1" s="1"/>
  <c r="Q440" i="1"/>
  <c r="R440" i="1" s="1"/>
  <c r="Q407" i="1"/>
  <c r="R407" i="1" s="1"/>
  <c r="Q425" i="1"/>
  <c r="R425" i="1" s="1"/>
  <c r="Q443" i="1"/>
  <c r="R443" i="1" s="1"/>
  <c r="Q431" i="1"/>
  <c r="R431" i="1" s="1"/>
  <c r="Q416" i="1"/>
  <c r="R416" i="1" s="1"/>
  <c r="Q419" i="1"/>
  <c r="R419" i="1" s="1"/>
  <c r="Q428" i="1"/>
  <c r="R428" i="1" s="1"/>
  <c r="Q434" i="1"/>
  <c r="R434" i="1" s="1"/>
  <c r="Q410" i="1"/>
  <c r="R410" i="1" s="1"/>
  <c r="Q392" i="1"/>
  <c r="R392" i="1" s="1"/>
  <c r="Q395" i="1"/>
  <c r="R395" i="1" s="1"/>
  <c r="Q404" i="1"/>
  <c r="R404" i="1" s="1"/>
  <c r="Q422" i="1"/>
  <c r="R422" i="1" s="1"/>
  <c r="Q446" i="1"/>
  <c r="R446" i="1" s="1"/>
  <c r="Q437" i="1"/>
  <c r="R437" i="1" s="1"/>
  <c r="Q67" i="1"/>
  <c r="R67" i="1" s="1"/>
  <c r="Q70" i="1"/>
  <c r="R70" i="1" s="1"/>
  <c r="Q64" i="1"/>
  <c r="R64" i="1" s="1"/>
  <c r="Q455" i="1"/>
  <c r="R455" i="1" s="1"/>
  <c r="Q449" i="1"/>
  <c r="R449" i="1" s="1"/>
  <c r="Q464" i="1"/>
  <c r="R464" i="1" s="1"/>
  <c r="Q458" i="1"/>
  <c r="R458" i="1" s="1"/>
  <c r="Q461" i="1"/>
  <c r="R461" i="1" s="1"/>
  <c r="Q452" i="1"/>
  <c r="R452" i="1" s="1"/>
  <c r="Q61" i="1"/>
  <c r="R61" i="1" s="1"/>
  <c r="Q58" i="1"/>
  <c r="R58" i="1" s="1"/>
  <c r="Q150" i="1"/>
  <c r="Q158" i="1"/>
  <c r="R158" i="1" s="1"/>
  <c r="Q138" i="1"/>
  <c r="Q118" i="1"/>
  <c r="R118" i="1" s="1"/>
  <c r="Q182" i="1"/>
  <c r="Q162" i="1"/>
  <c r="Q110" i="1"/>
  <c r="R110" i="1" s="1"/>
  <c r="Q146" i="1"/>
  <c r="R146" i="1" s="1"/>
  <c r="Q134" i="1"/>
  <c r="Q174" i="1"/>
  <c r="R174" i="1" s="1"/>
  <c r="Q166" i="1"/>
  <c r="Q102" i="1"/>
  <c r="R102" i="1" s="1"/>
  <c r="Q178" i="1"/>
  <c r="Q130" i="1"/>
  <c r="Q122" i="1"/>
  <c r="Q114" i="1"/>
  <c r="R114" i="1" s="1"/>
  <c r="Q142" i="1"/>
  <c r="R142" i="1" s="1"/>
  <c r="Q126" i="1"/>
  <c r="R126" i="1" s="1"/>
  <c r="Q106" i="1"/>
  <c r="Q170" i="1"/>
  <c r="R170" i="1" s="1"/>
  <c r="Q154" i="1"/>
  <c r="C452" i="3" l="1"/>
  <c r="C16" i="3"/>
  <c r="C103" i="3"/>
  <c r="C188" i="3"/>
  <c r="Q366" i="1"/>
  <c r="R366" i="1" s="1"/>
  <c r="Q486" i="1"/>
  <c r="R486" i="1" s="1"/>
  <c r="Q474" i="1"/>
  <c r="R474" i="1" s="1"/>
  <c r="Q244" i="1"/>
  <c r="R244" i="1" s="1"/>
  <c r="Q483" i="1"/>
  <c r="R483" i="1" s="1"/>
  <c r="Q510" i="1"/>
  <c r="R510" i="1" s="1"/>
  <c r="R511" i="1"/>
  <c r="Q339" i="1"/>
  <c r="R339" i="1" s="1"/>
  <c r="Q617" i="1"/>
  <c r="R617" i="1" s="1"/>
  <c r="Q590" i="1"/>
  <c r="R590" i="1" s="1"/>
  <c r="Q530" i="1"/>
  <c r="R530" i="1" s="1"/>
  <c r="Q471" i="1"/>
  <c r="R471" i="1" s="1"/>
  <c r="Q327" i="1"/>
  <c r="R327" i="1" s="1"/>
  <c r="Q228" i="1"/>
  <c r="R228" i="1" s="1"/>
  <c r="Q19" i="1"/>
  <c r="R19" i="1" s="1"/>
  <c r="Q71" i="1"/>
  <c r="R71" i="1" s="1"/>
  <c r="R367" i="1"/>
  <c r="Q566" i="1"/>
  <c r="R566" i="1" s="1"/>
  <c r="Q507" i="1"/>
  <c r="R507" i="1" s="1"/>
  <c r="Q387" i="1"/>
  <c r="R387" i="1" s="1"/>
  <c r="Q315" i="1"/>
  <c r="R315" i="1" s="1"/>
  <c r="Q200" i="1"/>
  <c r="R200" i="1" s="1"/>
  <c r="Q614" i="1"/>
  <c r="R614" i="1" s="1"/>
  <c r="Q542" i="1"/>
  <c r="R542" i="1" s="1"/>
  <c r="Q611" i="1"/>
  <c r="R611" i="1" s="1"/>
  <c r="Q554" i="1"/>
  <c r="R554" i="1" s="1"/>
  <c r="Q495" i="1"/>
  <c r="R495" i="1" s="1"/>
  <c r="Q351" i="1"/>
  <c r="R351" i="1" s="1"/>
  <c r="Q303" i="1"/>
  <c r="R303" i="1" s="1"/>
  <c r="Q188" i="1"/>
  <c r="R188" i="1" s="1"/>
  <c r="R130" i="1"/>
  <c r="Q129" i="1"/>
  <c r="R129" i="1" s="1"/>
  <c r="R154" i="1"/>
  <c r="Q153" i="1"/>
  <c r="R153" i="1" s="1"/>
  <c r="R57" i="1"/>
  <c r="Q56" i="1"/>
  <c r="R56" i="1" s="1"/>
  <c r="R63" i="1"/>
  <c r="Q62" i="1"/>
  <c r="R62" i="1" s="1"/>
  <c r="R445" i="1"/>
  <c r="Q444" i="1"/>
  <c r="R444" i="1" s="1"/>
  <c r="R442" i="1"/>
  <c r="Q441" i="1"/>
  <c r="R441" i="1" s="1"/>
  <c r="R42" i="1"/>
  <c r="Q41" i="1"/>
  <c r="R41" i="1" s="1"/>
  <c r="R310" i="1"/>
  <c r="Q309" i="1"/>
  <c r="R309" i="1" s="1"/>
  <c r="R322" i="1"/>
  <c r="Q321" i="1"/>
  <c r="R321" i="1" s="1"/>
  <c r="Q306" i="1"/>
  <c r="R306" i="1" s="1"/>
  <c r="R307" i="1"/>
  <c r="R552" i="1"/>
  <c r="Q551" i="1"/>
  <c r="R551" i="1" s="1"/>
  <c r="R594" i="1"/>
  <c r="Q593" i="1"/>
  <c r="R593" i="1" s="1"/>
  <c r="R573" i="1"/>
  <c r="Q572" i="1"/>
  <c r="R572" i="1" s="1"/>
  <c r="R534" i="1"/>
  <c r="Q533" i="1"/>
  <c r="R533" i="1" s="1"/>
  <c r="R469" i="1"/>
  <c r="Q468" i="1"/>
  <c r="R468" i="1" s="1"/>
  <c r="R481" i="1"/>
  <c r="Q480" i="1"/>
  <c r="R480" i="1" s="1"/>
  <c r="R516" i="1"/>
  <c r="Q515" i="1"/>
  <c r="R515" i="1" s="1"/>
  <c r="R522" i="1"/>
  <c r="Q521" i="1"/>
  <c r="R521" i="1" s="1"/>
  <c r="R505" i="1"/>
  <c r="Q504" i="1"/>
  <c r="R504" i="1" s="1"/>
  <c r="R27" i="1"/>
  <c r="Q26" i="1"/>
  <c r="R26" i="1" s="1"/>
  <c r="R295" i="1"/>
  <c r="Q294" i="1"/>
  <c r="R294" i="1" s="1"/>
  <c r="R38" i="1"/>
  <c r="Q37" i="1"/>
  <c r="R37" i="1" s="1"/>
  <c r="R285" i="1"/>
  <c r="Q284" i="1"/>
  <c r="R284" i="1" s="1"/>
  <c r="R233" i="1"/>
  <c r="Q232" i="1"/>
  <c r="R232" i="1" s="1"/>
  <c r="R198" i="1"/>
  <c r="Q197" i="1"/>
  <c r="R197" i="1" s="1"/>
  <c r="Q578" i="1"/>
  <c r="R578" i="1" s="1"/>
  <c r="Q435" i="1"/>
  <c r="R435" i="1" s="1"/>
  <c r="Q291" i="1"/>
  <c r="R291" i="1" s="1"/>
  <c r="Q173" i="1"/>
  <c r="R173" i="1" s="1"/>
  <c r="Q109" i="1"/>
  <c r="R109" i="1" s="1"/>
  <c r="Q59" i="1"/>
  <c r="R59" i="1" s="1"/>
  <c r="Q3" i="1"/>
  <c r="R3" i="1" s="1"/>
  <c r="R612" i="1"/>
  <c r="Q462" i="1"/>
  <c r="R462" i="1" s="1"/>
  <c r="Q414" i="1"/>
  <c r="R414" i="1" s="1"/>
  <c r="Q438" i="1"/>
  <c r="R438" i="1" s="1"/>
  <c r="Q623" i="1"/>
  <c r="R623" i="1" s="1"/>
  <c r="Q194" i="1"/>
  <c r="R194" i="1" s="1"/>
  <c r="Q518" i="1"/>
  <c r="R518" i="1" s="1"/>
  <c r="Q423" i="1"/>
  <c r="R423" i="1" s="1"/>
  <c r="Q375" i="1"/>
  <c r="R375" i="1" s="1"/>
  <c r="Q276" i="1"/>
  <c r="R276" i="1" s="1"/>
  <c r="Q212" i="1"/>
  <c r="R212" i="1" s="1"/>
  <c r="Q157" i="1"/>
  <c r="R157" i="1" s="1"/>
  <c r="Q95" i="1"/>
  <c r="R95" i="1" s="1"/>
  <c r="Q47" i="1"/>
  <c r="R47" i="1" s="1"/>
  <c r="R162" i="1"/>
  <c r="Q161" i="1"/>
  <c r="R161" i="1" s="1"/>
  <c r="Q390" i="1"/>
  <c r="R390" i="1" s="1"/>
  <c r="R391" i="1"/>
  <c r="R409" i="1"/>
  <c r="Q408" i="1"/>
  <c r="R408" i="1" s="1"/>
  <c r="R406" i="1"/>
  <c r="Q405" i="1"/>
  <c r="R405" i="1" s="1"/>
  <c r="R385" i="1"/>
  <c r="Q384" i="1"/>
  <c r="R384" i="1" s="1"/>
  <c r="Q50" i="1"/>
  <c r="R50" i="1" s="1"/>
  <c r="R51" i="1"/>
  <c r="R337" i="1"/>
  <c r="Q336" i="1"/>
  <c r="R336" i="1" s="1"/>
  <c r="R313" i="1"/>
  <c r="Q312" i="1"/>
  <c r="R312" i="1" s="1"/>
  <c r="Q447" i="1"/>
  <c r="R447" i="1" s="1"/>
  <c r="Q399" i="1"/>
  <c r="R399" i="1" s="1"/>
  <c r="Q125" i="1"/>
  <c r="R125" i="1" s="1"/>
  <c r="R178" i="1"/>
  <c r="Q177" i="1"/>
  <c r="R177" i="1" s="1"/>
  <c r="R134" i="1"/>
  <c r="Q133" i="1"/>
  <c r="R133" i="1" s="1"/>
  <c r="R182" i="1"/>
  <c r="Q181" i="1"/>
  <c r="R181" i="1" s="1"/>
  <c r="R150" i="1"/>
  <c r="Q149" i="1"/>
  <c r="R149" i="1" s="1"/>
  <c r="R457" i="1"/>
  <c r="Q456" i="1"/>
  <c r="R456" i="1" s="1"/>
  <c r="R394" i="1"/>
  <c r="Q393" i="1"/>
  <c r="R393" i="1" s="1"/>
  <c r="Q426" i="1"/>
  <c r="R426" i="1" s="1"/>
  <c r="R427" i="1"/>
  <c r="R370" i="1"/>
  <c r="Q369" i="1"/>
  <c r="R369" i="1" s="1"/>
  <c r="R319" i="1"/>
  <c r="Q318" i="1"/>
  <c r="R318" i="1" s="1"/>
  <c r="R609" i="1"/>
  <c r="Q608" i="1"/>
  <c r="R608" i="1" s="1"/>
  <c r="R528" i="1"/>
  <c r="Q527" i="1"/>
  <c r="R527" i="1" s="1"/>
  <c r="R78" i="1"/>
  <c r="Q77" i="1"/>
  <c r="R77" i="1" s="1"/>
  <c r="R186" i="1"/>
  <c r="Q185" i="1"/>
  <c r="R185" i="1" s="1"/>
  <c r="R12" i="1"/>
  <c r="Q11" i="1"/>
  <c r="R11" i="1" s="1"/>
  <c r="R106" i="1"/>
  <c r="Q105" i="1"/>
  <c r="R105" i="1" s="1"/>
  <c r="R122" i="1"/>
  <c r="Q121" i="1"/>
  <c r="R121" i="1" s="1"/>
  <c r="R166" i="1"/>
  <c r="Q165" i="1"/>
  <c r="R165" i="1" s="1"/>
  <c r="R138" i="1"/>
  <c r="Q137" i="1"/>
  <c r="R137" i="1" s="1"/>
  <c r="R451" i="1"/>
  <c r="Q450" i="1"/>
  <c r="R450" i="1" s="1"/>
  <c r="R66" i="1"/>
  <c r="Q65" i="1"/>
  <c r="R65" i="1" s="1"/>
  <c r="R403" i="1"/>
  <c r="Q402" i="1"/>
  <c r="R402" i="1" s="1"/>
  <c r="R418" i="1"/>
  <c r="Q417" i="1"/>
  <c r="R417" i="1" s="1"/>
  <c r="Q378" i="1"/>
  <c r="R378" i="1" s="1"/>
  <c r="Q342" i="1"/>
  <c r="R342" i="1" s="1"/>
  <c r="Q605" i="1"/>
  <c r="R605" i="1" s="1"/>
  <c r="Q602" i="1"/>
  <c r="R602" i="1" s="1"/>
  <c r="Q459" i="1"/>
  <c r="R459" i="1" s="1"/>
  <c r="Q411" i="1"/>
  <c r="R411" i="1" s="1"/>
  <c r="Q363" i="1"/>
  <c r="R363" i="1" s="1"/>
  <c r="Q260" i="1"/>
  <c r="R260" i="1" s="1"/>
  <c r="Q141" i="1"/>
  <c r="R141" i="1" s="1"/>
  <c r="Q83" i="1"/>
  <c r="R83" i="1" s="1"/>
  <c r="Q33" i="1"/>
  <c r="R33" i="1" s="1"/>
  <c r="R454" i="1"/>
  <c r="Q453" i="1"/>
  <c r="R453" i="1" s="1"/>
  <c r="R373" i="1"/>
  <c r="Q372" i="1"/>
  <c r="R372" i="1" s="1"/>
  <c r="R45" i="1"/>
  <c r="Q44" i="1"/>
  <c r="R44" i="1" s="1"/>
  <c r="R331" i="1"/>
  <c r="Q330" i="1"/>
  <c r="R330" i="1" s="1"/>
  <c r="R349" i="1"/>
  <c r="Q348" i="1"/>
  <c r="R348" i="1" s="1"/>
  <c r="Q98" i="1"/>
  <c r="R98" i="1" s="1"/>
  <c r="Q599" i="1"/>
  <c r="R599" i="1" s="1"/>
  <c r="Q587" i="1"/>
  <c r="R587" i="1" s="1"/>
  <c r="Q575" i="1"/>
  <c r="R575" i="1" s="1"/>
  <c r="Q563" i="1"/>
  <c r="R563" i="1" s="1"/>
  <c r="Q539" i="1"/>
  <c r="R539" i="1" s="1"/>
  <c r="Q492" i="1"/>
  <c r="R492" i="1" s="1"/>
  <c r="Q432" i="1"/>
  <c r="R432" i="1" s="1"/>
  <c r="Q420" i="1"/>
  <c r="R420" i="1" s="1"/>
  <c r="Q396" i="1"/>
  <c r="R396" i="1" s="1"/>
  <c r="Q360" i="1"/>
  <c r="R360" i="1" s="1"/>
  <c r="Q324" i="1"/>
  <c r="R324" i="1" s="1"/>
  <c r="Q300" i="1"/>
  <c r="R300" i="1" s="1"/>
  <c r="Q288" i="1"/>
  <c r="R288" i="1" s="1"/>
  <c r="Q272" i="1"/>
  <c r="R272" i="1" s="1"/>
  <c r="Q256" i="1"/>
  <c r="R256" i="1" s="1"/>
  <c r="Q240" i="1"/>
  <c r="R240" i="1" s="1"/>
  <c r="Q224" i="1"/>
  <c r="R224" i="1" s="1"/>
  <c r="Q209" i="1"/>
  <c r="R209" i="1" s="1"/>
  <c r="Q169" i="1"/>
  <c r="R169" i="1" s="1"/>
  <c r="Q92" i="1"/>
  <c r="R92" i="1" s="1"/>
  <c r="Q80" i="1"/>
  <c r="R80" i="1" s="1"/>
  <c r="Q68" i="1"/>
  <c r="R68" i="1" s="1"/>
  <c r="Q29" i="1"/>
  <c r="R29" i="1" s="1"/>
  <c r="Q15" i="1"/>
  <c r="R15" i="1" s="1"/>
  <c r="R475" i="1"/>
  <c r="R379" i="1"/>
  <c r="Q620" i="1"/>
  <c r="R620" i="1" s="1"/>
  <c r="Q596" i="1"/>
  <c r="R596" i="1" s="1"/>
  <c r="Q584" i="1"/>
  <c r="R584" i="1" s="1"/>
  <c r="Q560" i="1"/>
  <c r="R560" i="1" s="1"/>
  <c r="Q548" i="1"/>
  <c r="R548" i="1" s="1"/>
  <c r="Q536" i="1"/>
  <c r="R536" i="1" s="1"/>
  <c r="Q524" i="1"/>
  <c r="R524" i="1" s="1"/>
  <c r="Q513" i="1"/>
  <c r="R513" i="1" s="1"/>
  <c r="Q501" i="1"/>
  <c r="R501" i="1" s="1"/>
  <c r="Q489" i="1"/>
  <c r="R489" i="1" s="1"/>
  <c r="Q477" i="1"/>
  <c r="R477" i="1" s="1"/>
  <c r="Q465" i="1"/>
  <c r="R465" i="1" s="1"/>
  <c r="Q429" i="1"/>
  <c r="R429" i="1" s="1"/>
  <c r="Q381" i="1"/>
  <c r="R381" i="1" s="1"/>
  <c r="Q357" i="1"/>
  <c r="R357" i="1" s="1"/>
  <c r="Q345" i="1"/>
  <c r="R345" i="1" s="1"/>
  <c r="Q333" i="1"/>
  <c r="R333" i="1" s="1"/>
  <c r="Q297" i="1"/>
  <c r="R297" i="1" s="1"/>
  <c r="Q268" i="1"/>
  <c r="R268" i="1" s="1"/>
  <c r="Q252" i="1"/>
  <c r="R252" i="1" s="1"/>
  <c r="Q236" i="1"/>
  <c r="R236" i="1" s="1"/>
  <c r="Q220" i="1"/>
  <c r="R220" i="1" s="1"/>
  <c r="Q206" i="1"/>
  <c r="R206" i="1" s="1"/>
  <c r="Q117" i="1"/>
  <c r="R117" i="1" s="1"/>
  <c r="Q101" i="1"/>
  <c r="R101" i="1" s="1"/>
  <c r="Q89" i="1"/>
  <c r="R89" i="1" s="1"/>
  <c r="Q53" i="1"/>
  <c r="R53" i="1" s="1"/>
  <c r="R618" i="1"/>
  <c r="R606" i="1"/>
  <c r="R487" i="1"/>
  <c r="R439" i="1"/>
  <c r="R343" i="1"/>
  <c r="R99" i="1"/>
  <c r="Q581" i="1"/>
  <c r="R581" i="1" s="1"/>
  <c r="Q569" i="1"/>
  <c r="R569" i="1" s="1"/>
  <c r="Q557" i="1"/>
  <c r="R557" i="1" s="1"/>
  <c r="Q545" i="1"/>
  <c r="R545" i="1" s="1"/>
  <c r="Q498" i="1"/>
  <c r="R498" i="1" s="1"/>
  <c r="Q354" i="1"/>
  <c r="R354" i="1" s="1"/>
  <c r="Q280" i="1"/>
  <c r="R280" i="1" s="1"/>
  <c r="Q264" i="1"/>
  <c r="R264" i="1" s="1"/>
  <c r="Q248" i="1"/>
  <c r="R248" i="1" s="1"/>
  <c r="Q216" i="1"/>
  <c r="R216" i="1" s="1"/>
  <c r="Q203" i="1"/>
  <c r="R203" i="1" s="1"/>
  <c r="Q191" i="1"/>
  <c r="R191" i="1" s="1"/>
  <c r="Q145" i="1"/>
  <c r="R145" i="1" s="1"/>
  <c r="Q113" i="1"/>
  <c r="R113" i="1" s="1"/>
  <c r="Q86" i="1"/>
  <c r="R86" i="1" s="1"/>
  <c r="Q74" i="1"/>
  <c r="R74" i="1" s="1"/>
  <c r="Q23" i="1"/>
  <c r="R23" i="1" s="1"/>
  <c r="Q7" i="1"/>
  <c r="R7" i="1" s="1"/>
  <c r="Q526" i="3"/>
  <c r="R526" i="3" s="1"/>
  <c r="C151" i="3"/>
  <c r="C465" i="3"/>
  <c r="C475" i="3"/>
  <c r="C408" i="3"/>
  <c r="C300" i="3"/>
  <c r="C158" i="3"/>
  <c r="C509" i="3"/>
  <c r="C430" i="3"/>
  <c r="C54" i="3"/>
  <c r="C65" i="3"/>
  <c r="C178" i="3"/>
  <c r="C209" i="3"/>
  <c r="C230" i="3"/>
  <c r="C248" i="3"/>
  <c r="C306" i="3"/>
  <c r="C345" i="3"/>
  <c r="C383" i="3"/>
  <c r="C433" i="3"/>
  <c r="C444" i="3"/>
  <c r="C485" i="3"/>
  <c r="C579" i="3"/>
  <c r="C590" i="3"/>
  <c r="C44" i="3"/>
  <c r="C169" i="3"/>
  <c r="Q98" i="3"/>
  <c r="R98" i="3" s="1"/>
  <c r="Q194" i="3"/>
  <c r="R194" i="3" s="1"/>
  <c r="Q72" i="3"/>
  <c r="R72" i="3" s="1"/>
  <c r="C150" i="3"/>
  <c r="C405" i="3"/>
  <c r="C288" i="3"/>
  <c r="C200" i="3"/>
  <c r="C491" i="3"/>
  <c r="C541" i="3"/>
  <c r="C599" i="3"/>
  <c r="Q130" i="3"/>
  <c r="R130" i="3" s="1"/>
  <c r="C268" i="3"/>
  <c r="C28" i="3"/>
  <c r="C182" i="3"/>
  <c r="C252" i="3"/>
  <c r="C347" i="3"/>
  <c r="C387" i="3"/>
  <c r="C446" i="3"/>
  <c r="C592" i="3"/>
  <c r="C47" i="3"/>
  <c r="Q162" i="3"/>
  <c r="R162" i="3" s="1"/>
  <c r="C172" i="3"/>
  <c r="C327" i="3"/>
  <c r="C455" i="3"/>
  <c r="C611" i="3"/>
  <c r="C38" i="3"/>
  <c r="C106" i="3"/>
  <c r="C144" i="3"/>
  <c r="C202" i="3"/>
  <c r="C262" i="3"/>
  <c r="C377" i="3"/>
  <c r="C495" i="3"/>
  <c r="Q514" i="3"/>
  <c r="R514" i="3" s="1"/>
  <c r="C543" i="3"/>
  <c r="C572" i="3"/>
  <c r="C76" i="3"/>
  <c r="C134" i="3"/>
  <c r="C524" i="3"/>
  <c r="C11" i="3"/>
  <c r="C60" i="3"/>
  <c r="C89" i="3"/>
  <c r="C215" i="3"/>
  <c r="C245" i="3"/>
  <c r="C312" i="3"/>
  <c r="C370" i="3"/>
  <c r="C439" i="3"/>
  <c r="C489" i="3"/>
  <c r="C596" i="3"/>
  <c r="C51" i="3"/>
  <c r="C176" i="3"/>
  <c r="C331" i="3"/>
  <c r="C459" i="3"/>
  <c r="C615" i="3"/>
  <c r="C42" i="3"/>
  <c r="C110" i="3"/>
  <c r="C148" i="3"/>
  <c r="C206" i="3"/>
  <c r="C266" i="3"/>
  <c r="C381" i="3"/>
  <c r="C499" i="3"/>
  <c r="C547" i="3"/>
  <c r="C576" i="3"/>
  <c r="C80" i="3"/>
  <c r="C528" i="3"/>
  <c r="Q20" i="3"/>
  <c r="R20" i="3" s="1"/>
  <c r="R195" i="3"/>
  <c r="C403" i="3"/>
  <c r="C503" i="3"/>
  <c r="C422" i="3"/>
  <c r="C281" i="3"/>
  <c r="C290" i="3"/>
  <c r="C479" i="3"/>
  <c r="C472" i="3"/>
  <c r="C360" i="3"/>
  <c r="C6" i="3"/>
  <c r="C260" i="3"/>
  <c r="C394" i="3"/>
  <c r="C539" i="3"/>
  <c r="C570" i="3"/>
  <c r="C131" i="3"/>
  <c r="C8" i="3"/>
  <c r="Q66" i="3"/>
  <c r="R66" i="3" s="1"/>
  <c r="C86" i="3"/>
  <c r="C242" i="3"/>
  <c r="C367" i="3"/>
  <c r="C582" i="3"/>
  <c r="C163" i="3"/>
  <c r="C416" i="3"/>
  <c r="C18" i="3"/>
  <c r="C116" i="3"/>
  <c r="C222" i="3"/>
  <c r="C397" i="3"/>
  <c r="C553" i="3"/>
  <c r="C125" i="3"/>
  <c r="C533" i="3"/>
  <c r="C70" i="3"/>
  <c r="C235" i="3"/>
  <c r="C255" i="3"/>
  <c r="C350" i="3"/>
  <c r="C390" i="3"/>
  <c r="C449" i="3"/>
  <c r="C586" i="3"/>
  <c r="C625" i="3"/>
  <c r="C167" i="3"/>
  <c r="C322" i="3"/>
  <c r="C420" i="3"/>
  <c r="C566" i="3"/>
  <c r="C22" i="3"/>
  <c r="C100" i="3"/>
  <c r="C120" i="3"/>
  <c r="C196" i="3"/>
  <c r="C226" i="3"/>
  <c r="C341" i="3"/>
  <c r="C401" i="3"/>
  <c r="C519" i="3"/>
  <c r="C557" i="3"/>
  <c r="C606" i="3"/>
  <c r="C129" i="3"/>
  <c r="C275" i="3"/>
  <c r="C537" i="3"/>
  <c r="R131" i="3"/>
  <c r="R299" i="3"/>
  <c r="Q298" i="3"/>
  <c r="R298" i="3" s="1"/>
  <c r="Q62" i="3"/>
  <c r="R62" i="3" s="1"/>
  <c r="R63" i="3"/>
  <c r="R588" i="3"/>
  <c r="Q587" i="3"/>
  <c r="R587" i="3" s="1"/>
  <c r="R160" i="3"/>
  <c r="Q159" i="3"/>
  <c r="R159" i="3" s="1"/>
  <c r="R315" i="3"/>
  <c r="Q314" i="3"/>
  <c r="R314" i="3" s="1"/>
  <c r="R413" i="3"/>
  <c r="Q412" i="3"/>
  <c r="R412" i="3" s="1"/>
  <c r="Q558" i="3"/>
  <c r="R558" i="3" s="1"/>
  <c r="R559" i="3"/>
  <c r="R14" i="3"/>
  <c r="Q13" i="3"/>
  <c r="R13" i="3" s="1"/>
  <c r="R112" i="3"/>
  <c r="Q111" i="3"/>
  <c r="R111" i="3" s="1"/>
  <c r="R150" i="3"/>
  <c r="Q149" i="3"/>
  <c r="R149" i="3" s="1"/>
  <c r="R228" i="3"/>
  <c r="Q227" i="3"/>
  <c r="R227" i="3" s="1"/>
  <c r="R442" i="3"/>
  <c r="Q441" i="3"/>
  <c r="R441" i="3" s="1"/>
  <c r="R82" i="3"/>
  <c r="Q81" i="3"/>
  <c r="R81" i="3" s="1"/>
  <c r="R238" i="3"/>
  <c r="Q237" i="3"/>
  <c r="R237" i="3" s="1"/>
  <c r="R363" i="3"/>
  <c r="Q362" i="3"/>
  <c r="R362" i="3" s="1"/>
  <c r="R461" i="3"/>
  <c r="Q460" i="3"/>
  <c r="R460" i="3" s="1"/>
  <c r="R617" i="3"/>
  <c r="Q616" i="3"/>
  <c r="R616" i="3" s="1"/>
  <c r="R34" i="3"/>
  <c r="Q33" i="3"/>
  <c r="R33" i="3" s="1"/>
  <c r="R140" i="3"/>
  <c r="Q139" i="3"/>
  <c r="R139" i="3" s="1"/>
  <c r="R258" i="3"/>
  <c r="Q257" i="3"/>
  <c r="R257" i="3" s="1"/>
  <c r="R491" i="3"/>
  <c r="Q490" i="3"/>
  <c r="R490" i="3" s="1"/>
  <c r="R568" i="3"/>
  <c r="Q567" i="3"/>
  <c r="R567" i="3" s="1"/>
  <c r="R122" i="3"/>
  <c r="Q121" i="3"/>
  <c r="R121" i="3" s="1"/>
  <c r="R268" i="3"/>
  <c r="Q267" i="3"/>
  <c r="R267" i="3" s="1"/>
  <c r="R530" i="3"/>
  <c r="Q529" i="3"/>
  <c r="R529" i="3" s="1"/>
  <c r="R28" i="3"/>
  <c r="Q27" i="3"/>
  <c r="R27" i="3" s="1"/>
  <c r="R182" i="3"/>
  <c r="Q181" i="3"/>
  <c r="R181" i="3" s="1"/>
  <c r="R232" i="3"/>
  <c r="Q231" i="3"/>
  <c r="R231" i="3" s="1"/>
  <c r="R252" i="3"/>
  <c r="Q251" i="3"/>
  <c r="R251" i="3" s="1"/>
  <c r="R347" i="3"/>
  <c r="Q346" i="3"/>
  <c r="R346" i="3" s="1"/>
  <c r="R387" i="3"/>
  <c r="Q386" i="3"/>
  <c r="R386" i="3" s="1"/>
  <c r="R446" i="3"/>
  <c r="Q445" i="3"/>
  <c r="R445" i="3" s="1"/>
  <c r="R592" i="3"/>
  <c r="Q591" i="3"/>
  <c r="R591" i="3" s="1"/>
  <c r="R172" i="3"/>
  <c r="Q171" i="3"/>
  <c r="R171" i="3" s="1"/>
  <c r="R327" i="3"/>
  <c r="Q326" i="3"/>
  <c r="R326" i="3" s="1"/>
  <c r="R455" i="3"/>
  <c r="Q454" i="3"/>
  <c r="R454" i="3" s="1"/>
  <c r="Q610" i="3"/>
  <c r="R610" i="3" s="1"/>
  <c r="R611" i="3"/>
  <c r="R38" i="3"/>
  <c r="Q37" i="3"/>
  <c r="R37" i="3" s="1"/>
  <c r="R106" i="3"/>
  <c r="Q105" i="3"/>
  <c r="R105" i="3" s="1"/>
  <c r="R144" i="3"/>
  <c r="Q143" i="3"/>
  <c r="R143" i="3" s="1"/>
  <c r="R202" i="3"/>
  <c r="Q201" i="3"/>
  <c r="R201" i="3" s="1"/>
  <c r="R262" i="3"/>
  <c r="Q261" i="3"/>
  <c r="R261" i="3" s="1"/>
  <c r="R377" i="3"/>
  <c r="Q376" i="3"/>
  <c r="R376" i="3" s="1"/>
  <c r="R495" i="3"/>
  <c r="Q494" i="3"/>
  <c r="R494" i="3" s="1"/>
  <c r="R543" i="3"/>
  <c r="Q542" i="3"/>
  <c r="R542" i="3" s="1"/>
  <c r="R572" i="3"/>
  <c r="Q571" i="3"/>
  <c r="R571" i="3" s="1"/>
  <c r="R76" i="3"/>
  <c r="Q75" i="3"/>
  <c r="R75" i="3" s="1"/>
  <c r="R134" i="3"/>
  <c r="Q133" i="3"/>
  <c r="R133" i="3" s="1"/>
  <c r="R524" i="3"/>
  <c r="Q523" i="3"/>
  <c r="R523" i="3" s="1"/>
  <c r="R11" i="3"/>
  <c r="Q10" i="3"/>
  <c r="R10" i="3" s="1"/>
  <c r="R60" i="3"/>
  <c r="Q59" i="3"/>
  <c r="R59" i="3" s="1"/>
  <c r="R89" i="3"/>
  <c r="Q88" i="3"/>
  <c r="R88" i="3" s="1"/>
  <c r="R215" i="3"/>
  <c r="Q214" i="3"/>
  <c r="R214" i="3" s="1"/>
  <c r="R245" i="3"/>
  <c r="Q244" i="3"/>
  <c r="R244" i="3" s="1"/>
  <c r="R312" i="3"/>
  <c r="Q311" i="3"/>
  <c r="R311" i="3" s="1"/>
  <c r="R370" i="3"/>
  <c r="Q369" i="3"/>
  <c r="R369" i="3" s="1"/>
  <c r="R439" i="3"/>
  <c r="Q438" i="3"/>
  <c r="R438" i="3" s="1"/>
  <c r="R489" i="3"/>
  <c r="Q488" i="3"/>
  <c r="R488" i="3" s="1"/>
  <c r="R422" i="3"/>
  <c r="Q421" i="3"/>
  <c r="R421" i="3" s="1"/>
  <c r="C424" i="3"/>
  <c r="R281" i="3"/>
  <c r="Q280" i="3"/>
  <c r="R280" i="3" s="1"/>
  <c r="C407" i="3"/>
  <c r="R469" i="3"/>
  <c r="Q468" i="3"/>
  <c r="R468" i="3" s="1"/>
  <c r="R290" i="3"/>
  <c r="Q289" i="3"/>
  <c r="R289" i="3" s="1"/>
  <c r="C299" i="3"/>
  <c r="R357" i="3"/>
  <c r="Q356" i="3"/>
  <c r="R356" i="3" s="1"/>
  <c r="R479" i="3"/>
  <c r="Q478" i="3"/>
  <c r="R478" i="3" s="1"/>
  <c r="C157" i="3"/>
  <c r="R284" i="3"/>
  <c r="Q283" i="3"/>
  <c r="R283" i="3" s="1"/>
  <c r="R472" i="3"/>
  <c r="Q471" i="3"/>
  <c r="R471" i="3" s="1"/>
  <c r="C508" i="3"/>
  <c r="R293" i="3"/>
  <c r="Q292" i="3"/>
  <c r="R292" i="3" s="1"/>
  <c r="R360" i="3"/>
  <c r="Q359" i="3"/>
  <c r="R359" i="3" s="1"/>
  <c r="C429" i="3"/>
  <c r="R482" i="3"/>
  <c r="Q481" i="3"/>
  <c r="R481" i="3" s="1"/>
  <c r="R24" i="3"/>
  <c r="Q23" i="3"/>
  <c r="R23" i="3" s="1"/>
  <c r="C26" i="3"/>
  <c r="R178" i="3"/>
  <c r="Q177" i="3"/>
  <c r="R177" i="3" s="1"/>
  <c r="R248" i="3"/>
  <c r="Q247" i="3"/>
  <c r="R247" i="3" s="1"/>
  <c r="R383" i="3"/>
  <c r="Q382" i="3"/>
  <c r="R382" i="3" s="1"/>
  <c r="R485" i="3"/>
  <c r="Q484" i="3"/>
  <c r="R484" i="3" s="1"/>
  <c r="R44" i="3"/>
  <c r="Q43" i="3"/>
  <c r="R43" i="3" s="1"/>
  <c r="R169" i="3"/>
  <c r="Q168" i="3"/>
  <c r="R168" i="3" s="1"/>
  <c r="R324" i="3"/>
  <c r="Q323" i="3"/>
  <c r="R323" i="3" s="1"/>
  <c r="R452" i="3"/>
  <c r="Q451" i="3"/>
  <c r="R451" i="3" s="1"/>
  <c r="R608" i="3"/>
  <c r="Q607" i="3"/>
  <c r="R607" i="3" s="1"/>
  <c r="R501" i="3"/>
  <c r="Q500" i="3"/>
  <c r="R500" i="3" s="1"/>
  <c r="R154" i="3"/>
  <c r="Q153" i="3"/>
  <c r="R153" i="3" s="1"/>
  <c r="R407" i="3"/>
  <c r="Q406" i="3"/>
  <c r="R406" i="3" s="1"/>
  <c r="R505" i="3"/>
  <c r="Q504" i="3"/>
  <c r="R504" i="3" s="1"/>
  <c r="R426" i="3"/>
  <c r="Q425" i="3"/>
  <c r="R425" i="3" s="1"/>
  <c r="R157" i="3"/>
  <c r="Q156" i="3"/>
  <c r="R156" i="3" s="1"/>
  <c r="R410" i="3"/>
  <c r="Q409" i="3"/>
  <c r="R409" i="3" s="1"/>
  <c r="Q507" i="3"/>
  <c r="R507" i="3" s="1"/>
  <c r="R508" i="3"/>
  <c r="R302" i="3"/>
  <c r="Q301" i="3"/>
  <c r="R301" i="3" s="1"/>
  <c r="R429" i="3"/>
  <c r="Q428" i="3"/>
  <c r="R428" i="3" s="1"/>
  <c r="Q3" i="3"/>
  <c r="R3" i="3" s="1"/>
  <c r="R343" i="3"/>
  <c r="Q342" i="3"/>
  <c r="R342" i="3" s="1"/>
  <c r="R277" i="3"/>
  <c r="Q276" i="3"/>
  <c r="R276" i="3" s="1"/>
  <c r="R287" i="3"/>
  <c r="Q286" i="3"/>
  <c r="R286" i="3" s="1"/>
  <c r="C296" i="3"/>
  <c r="R353" i="3"/>
  <c r="Q352" i="3"/>
  <c r="R352" i="3" s="1"/>
  <c r="R403" i="3"/>
  <c r="Q402" i="3"/>
  <c r="R402" i="3" s="1"/>
  <c r="C277" i="3"/>
  <c r="R465" i="3"/>
  <c r="Q464" i="3"/>
  <c r="R464" i="3" s="1"/>
  <c r="C467" i="3"/>
  <c r="R296" i="3"/>
  <c r="Q295" i="3"/>
  <c r="R295" i="3" s="1"/>
  <c r="C353" i="3"/>
  <c r="R475" i="3"/>
  <c r="Q474" i="3"/>
  <c r="R474" i="3" s="1"/>
  <c r="C477" i="3"/>
  <c r="C470" i="3"/>
  <c r="C358" i="3"/>
  <c r="C285" i="3"/>
  <c r="C294" i="3"/>
  <c r="C483" i="3"/>
  <c r="C25" i="3"/>
  <c r="R53" i="3"/>
  <c r="Q52" i="3"/>
  <c r="R52" i="3" s="1"/>
  <c r="R208" i="3"/>
  <c r="Q207" i="3"/>
  <c r="R207" i="3" s="1"/>
  <c r="C249" i="3"/>
  <c r="R305" i="3"/>
  <c r="Q304" i="3"/>
  <c r="R304" i="3" s="1"/>
  <c r="C307" i="3"/>
  <c r="C363" i="3"/>
  <c r="C384" i="3"/>
  <c r="R432" i="3"/>
  <c r="Q431" i="3"/>
  <c r="R431" i="3" s="1"/>
  <c r="C434" i="3"/>
  <c r="C461" i="3"/>
  <c r="C486" i="3"/>
  <c r="R578" i="3"/>
  <c r="Q577" i="3"/>
  <c r="R577" i="3" s="1"/>
  <c r="C580" i="3"/>
  <c r="C617" i="3"/>
  <c r="C45" i="3"/>
  <c r="C170" i="3"/>
  <c r="C325" i="3"/>
  <c r="C453" i="3"/>
  <c r="C609" i="3"/>
  <c r="C34" i="3"/>
  <c r="C93" i="3"/>
  <c r="R102" i="3"/>
  <c r="Q101" i="3"/>
  <c r="R101" i="3" s="1"/>
  <c r="C104" i="3"/>
  <c r="C140" i="3"/>
  <c r="C189" i="3"/>
  <c r="R198" i="3"/>
  <c r="Q197" i="3"/>
  <c r="R197" i="3" s="1"/>
  <c r="R373" i="3"/>
  <c r="Q372" i="3"/>
  <c r="R372" i="3" s="1"/>
  <c r="R539" i="3"/>
  <c r="Q538" i="3"/>
  <c r="R538" i="3" s="1"/>
  <c r="Q46" i="3"/>
  <c r="R46" i="3" s="1"/>
  <c r="R67" i="3"/>
  <c r="C259" i="3"/>
  <c r="C335" i="3"/>
  <c r="C393" i="3"/>
  <c r="C513" i="3"/>
  <c r="C549" i="3"/>
  <c r="C569" i="3"/>
  <c r="C600" i="3"/>
  <c r="C123" i="3"/>
  <c r="C269" i="3"/>
  <c r="C531" i="3"/>
  <c r="C68" i="3"/>
  <c r="C183" i="3"/>
  <c r="C233" i="3"/>
  <c r="C253" i="3"/>
  <c r="C348" i="3"/>
  <c r="C388" i="3"/>
  <c r="C447" i="3"/>
  <c r="C48" i="3"/>
  <c r="C173" i="3"/>
  <c r="C328" i="3"/>
  <c r="C456" i="3"/>
  <c r="C612" i="3"/>
  <c r="C39" i="3"/>
  <c r="C107" i="3"/>
  <c r="C145" i="3"/>
  <c r="C203" i="3"/>
  <c r="C263" i="3"/>
  <c r="C378" i="3"/>
  <c r="C496" i="3"/>
  <c r="C544" i="3"/>
  <c r="C573" i="3"/>
  <c r="C77" i="3"/>
  <c r="C135" i="3"/>
  <c r="C525" i="3"/>
  <c r="C12" i="3"/>
  <c r="C61" i="3"/>
  <c r="C90" i="3"/>
  <c r="C216" i="3"/>
  <c r="C246" i="3"/>
  <c r="C313" i="3"/>
  <c r="C371" i="3"/>
  <c r="C440" i="3"/>
  <c r="C585" i="3"/>
  <c r="C624" i="3"/>
  <c r="R50" i="3"/>
  <c r="Q49" i="3"/>
  <c r="R49" i="3" s="1"/>
  <c r="C166" i="3"/>
  <c r="C321" i="3"/>
  <c r="C419" i="3"/>
  <c r="C565" i="3"/>
  <c r="C21" i="3"/>
  <c r="C99" i="3"/>
  <c r="C119" i="3"/>
  <c r="C195" i="3"/>
  <c r="C225" i="3"/>
  <c r="C340" i="3"/>
  <c r="C400" i="3"/>
  <c r="C518" i="3"/>
  <c r="C556" i="3"/>
  <c r="C605" i="3"/>
  <c r="C128" i="3"/>
  <c r="C274" i="3"/>
  <c r="C536" i="3"/>
  <c r="Q620" i="3"/>
  <c r="R620" i="3" s="1"/>
  <c r="Q613" i="3"/>
  <c r="R613" i="3" s="1"/>
  <c r="Q601" i="3"/>
  <c r="R601" i="3" s="1"/>
  <c r="Q594" i="3"/>
  <c r="R594" i="3" s="1"/>
  <c r="Q581" i="3"/>
  <c r="R581" i="3" s="1"/>
  <c r="Q574" i="3"/>
  <c r="R574" i="3" s="1"/>
  <c r="Q561" i="3"/>
  <c r="R561" i="3" s="1"/>
  <c r="Q555" i="3"/>
  <c r="R555" i="3" s="1"/>
  <c r="Q548" i="3"/>
  <c r="R548" i="3" s="1"/>
  <c r="Q535" i="3"/>
  <c r="R535" i="3" s="1"/>
  <c r="Q517" i="3"/>
  <c r="R517" i="3" s="1"/>
  <c r="Q510" i="3"/>
  <c r="R510" i="3" s="1"/>
  <c r="Q497" i="3"/>
  <c r="R497" i="3" s="1"/>
  <c r="Q457" i="3"/>
  <c r="R457" i="3" s="1"/>
  <c r="Q418" i="3"/>
  <c r="R418" i="3" s="1"/>
  <c r="Q399" i="3"/>
  <c r="R399" i="3" s="1"/>
  <c r="Q392" i="3"/>
  <c r="R392" i="3" s="1"/>
  <c r="Q379" i="3"/>
  <c r="R379" i="3" s="1"/>
  <c r="Q366" i="3"/>
  <c r="R366" i="3" s="1"/>
  <c r="Q339" i="3"/>
  <c r="R339" i="3" s="1"/>
  <c r="Q332" i="3"/>
  <c r="R332" i="3" s="1"/>
  <c r="Q320" i="3"/>
  <c r="R320" i="3" s="1"/>
  <c r="Q308" i="3"/>
  <c r="R308" i="3" s="1"/>
  <c r="Q270" i="3"/>
  <c r="R270" i="3" s="1"/>
  <c r="Q264" i="3"/>
  <c r="R264" i="3" s="1"/>
  <c r="Q224" i="3"/>
  <c r="R224" i="3" s="1"/>
  <c r="Q217" i="3"/>
  <c r="R217" i="3" s="1"/>
  <c r="Q211" i="3"/>
  <c r="R211" i="3" s="1"/>
  <c r="Q204" i="3"/>
  <c r="R204" i="3" s="1"/>
  <c r="Q191" i="3"/>
  <c r="R191" i="3" s="1"/>
  <c r="Q184" i="3"/>
  <c r="R184" i="3" s="1"/>
  <c r="Q165" i="3"/>
  <c r="R165" i="3" s="1"/>
  <c r="Q146" i="3"/>
  <c r="R146" i="3" s="1"/>
  <c r="Q127" i="3"/>
  <c r="R127" i="3" s="1"/>
  <c r="Q115" i="3"/>
  <c r="R115" i="3" s="1"/>
  <c r="Q108" i="3"/>
  <c r="R108" i="3" s="1"/>
  <c r="Q95" i="3"/>
  <c r="R95" i="3" s="1"/>
  <c r="Q78" i="3"/>
  <c r="R78" i="3" s="1"/>
  <c r="R515" i="3"/>
  <c r="R57" i="3"/>
  <c r="Q56" i="3"/>
  <c r="R56" i="3" s="1"/>
  <c r="R18" i="3"/>
  <c r="Q17" i="3"/>
  <c r="R17" i="3" s="1"/>
  <c r="Q30" i="3"/>
  <c r="R30" i="3" s="1"/>
  <c r="R31" i="3"/>
  <c r="R70" i="3"/>
  <c r="Q69" i="3"/>
  <c r="R69" i="3" s="1"/>
  <c r="C138" i="3"/>
  <c r="Q85" i="3"/>
  <c r="R85" i="3" s="1"/>
  <c r="Q7" i="3"/>
  <c r="R7" i="3" s="1"/>
  <c r="R527" i="3"/>
  <c r="R163" i="3"/>
  <c r="R99" i="3"/>
  <c r="C199" i="3"/>
  <c r="C220" i="3"/>
  <c r="C333" i="3"/>
  <c r="C374" i="3"/>
  <c r="C395" i="3"/>
  <c r="C511" i="3"/>
  <c r="C540" i="3"/>
  <c r="C551" i="3"/>
  <c r="C598" i="3"/>
  <c r="C74" i="3"/>
  <c r="C132" i="3"/>
  <c r="C522" i="3"/>
  <c r="C9" i="3"/>
  <c r="C58" i="3"/>
  <c r="C87" i="3"/>
  <c r="C213" i="3"/>
  <c r="C243" i="3"/>
  <c r="C310" i="3"/>
  <c r="C368" i="3"/>
  <c r="C437" i="3"/>
  <c r="C583" i="3"/>
  <c r="C622" i="3"/>
  <c r="C164" i="3"/>
  <c r="C319" i="3"/>
  <c r="C417" i="3"/>
  <c r="C563" i="3"/>
  <c r="C19" i="3"/>
  <c r="C97" i="3"/>
  <c r="C117" i="3"/>
  <c r="C193" i="3"/>
  <c r="C223" i="3"/>
  <c r="C338" i="3"/>
  <c r="C398" i="3"/>
  <c r="C516" i="3"/>
  <c r="C554" i="3"/>
  <c r="C603" i="3"/>
  <c r="C126" i="3"/>
  <c r="C272" i="3"/>
  <c r="C534" i="3"/>
  <c r="C32" i="3"/>
  <c r="C71" i="3"/>
  <c r="C186" i="3"/>
  <c r="C236" i="3"/>
  <c r="C256" i="3"/>
  <c r="C351" i="3"/>
  <c r="C391" i="3"/>
  <c r="C450" i="3"/>
  <c r="C595" i="3"/>
  <c r="C50" i="3"/>
  <c r="C175" i="3"/>
  <c r="C330" i="3"/>
  <c r="C458" i="3"/>
  <c r="C614" i="3"/>
  <c r="C41" i="3"/>
  <c r="C109" i="3"/>
  <c r="C147" i="3"/>
  <c r="C205" i="3"/>
  <c r="C265" i="3"/>
  <c r="C380" i="3"/>
  <c r="C498" i="3"/>
  <c r="C546" i="3"/>
  <c r="C575" i="3"/>
  <c r="C79" i="3"/>
  <c r="C137" i="3"/>
  <c r="C527" i="3"/>
  <c r="Q623" i="3"/>
  <c r="R623" i="3" s="1"/>
  <c r="Q604" i="3"/>
  <c r="R604" i="3" s="1"/>
  <c r="Q597" i="3"/>
  <c r="R597" i="3" s="1"/>
  <c r="Q584" i="3"/>
  <c r="R584" i="3" s="1"/>
  <c r="Q564" i="3"/>
  <c r="R564" i="3" s="1"/>
  <c r="Q552" i="3"/>
  <c r="R552" i="3" s="1"/>
  <c r="Q545" i="3"/>
  <c r="R545" i="3" s="1"/>
  <c r="Q532" i="3"/>
  <c r="R532" i="3" s="1"/>
  <c r="Q520" i="3"/>
  <c r="R520" i="3" s="1"/>
  <c r="Q448" i="3"/>
  <c r="R448" i="3" s="1"/>
  <c r="Q435" i="3"/>
  <c r="R435" i="3" s="1"/>
  <c r="Q415" i="3"/>
  <c r="R415" i="3" s="1"/>
  <c r="Q396" i="3"/>
  <c r="R396" i="3" s="1"/>
  <c r="Q389" i="3"/>
  <c r="R389" i="3" s="1"/>
  <c r="Q349" i="3"/>
  <c r="R349" i="3" s="1"/>
  <c r="Q336" i="3"/>
  <c r="R336" i="3" s="1"/>
  <c r="Q329" i="3"/>
  <c r="R329" i="3" s="1"/>
  <c r="Q317" i="3"/>
  <c r="R317" i="3" s="1"/>
  <c r="Q273" i="3"/>
  <c r="R273" i="3" s="1"/>
  <c r="Q254" i="3"/>
  <c r="R254" i="3" s="1"/>
  <c r="Q241" i="3"/>
  <c r="R241" i="3" s="1"/>
  <c r="Q234" i="3"/>
  <c r="R234" i="3" s="1"/>
  <c r="Q221" i="3"/>
  <c r="R221" i="3" s="1"/>
  <c r="Q187" i="3"/>
  <c r="R187" i="3" s="1"/>
  <c r="Q174" i="3"/>
  <c r="R174" i="3" s="1"/>
  <c r="Q136" i="3"/>
  <c r="R136" i="3" s="1"/>
  <c r="Q124" i="3"/>
  <c r="R124" i="3" s="1"/>
  <c r="Q118" i="3"/>
  <c r="R118" i="3" s="1"/>
  <c r="Q91" i="3"/>
  <c r="R91" i="3" s="1"/>
  <c r="Q40" i="3"/>
  <c r="R40" i="3" s="1"/>
  <c r="W2" i="3"/>
  <c r="C152" i="3"/>
  <c r="C404" i="3"/>
  <c r="C501" i="3"/>
  <c r="C502" i="3"/>
  <c r="C297" i="3"/>
  <c r="C423" i="3"/>
  <c r="C154" i="3"/>
  <c r="C155" i="3"/>
  <c r="C469" i="3"/>
  <c r="C291" i="3"/>
  <c r="C426" i="3"/>
  <c r="C427" i="3"/>
  <c r="C284" i="3"/>
  <c r="C473" i="3"/>
  <c r="C302" i="3"/>
  <c r="C303" i="3"/>
  <c r="C482" i="3"/>
  <c r="C24" i="3"/>
  <c r="C55" i="3"/>
  <c r="C63" i="3"/>
  <c r="C64" i="3"/>
  <c r="C179" i="3"/>
  <c r="C180" i="3"/>
  <c r="C208" i="3"/>
  <c r="C238" i="3"/>
  <c r="C239" i="3"/>
  <c r="C240" i="3"/>
  <c r="C343" i="3"/>
  <c r="C344" i="3"/>
  <c r="C385" i="3"/>
  <c r="C432" i="3"/>
  <c r="C462" i="3"/>
  <c r="C463" i="3"/>
  <c r="C588" i="3"/>
  <c r="C589" i="3"/>
  <c r="C160" i="3"/>
  <c r="C161" i="3"/>
  <c r="C413" i="3"/>
  <c r="C414" i="3"/>
  <c r="C14" i="3"/>
  <c r="C15" i="3"/>
  <c r="C94" i="3"/>
  <c r="C102" i="3"/>
  <c r="C141" i="3"/>
  <c r="C142" i="3"/>
  <c r="C218" i="3"/>
  <c r="C219" i="3"/>
  <c r="C334" i="3"/>
  <c r="C492" i="3"/>
  <c r="C29" i="3"/>
  <c r="C593" i="3"/>
  <c r="C278" i="3"/>
  <c r="C279" i="3"/>
  <c r="C466" i="3"/>
  <c r="C287" i="3"/>
  <c r="C354" i="3"/>
  <c r="C355" i="3"/>
  <c r="C476" i="3"/>
  <c r="C282" i="3"/>
  <c r="C505" i="3"/>
  <c r="C506" i="3"/>
  <c r="C357" i="3"/>
  <c r="C480" i="3"/>
  <c r="C410" i="3"/>
  <c r="C411" i="3"/>
  <c r="C293" i="3"/>
  <c r="C361" i="3"/>
  <c r="C4" i="3"/>
  <c r="C5" i="3"/>
  <c r="C53" i="3"/>
  <c r="C82" i="3"/>
  <c r="C83" i="3"/>
  <c r="C84" i="3"/>
  <c r="C210" i="3"/>
  <c r="C228" i="3"/>
  <c r="C229" i="3"/>
  <c r="C250" i="3"/>
  <c r="C305" i="3"/>
  <c r="C364" i="3"/>
  <c r="C365" i="3"/>
  <c r="C442" i="3"/>
  <c r="C443" i="3"/>
  <c r="C487" i="3"/>
  <c r="C578" i="3"/>
  <c r="C618" i="3"/>
  <c r="C619" i="3"/>
  <c r="C315" i="3"/>
  <c r="C316" i="3"/>
  <c r="C559" i="3"/>
  <c r="C560" i="3"/>
  <c r="C35" i="3"/>
  <c r="C36" i="3"/>
  <c r="C112" i="3"/>
  <c r="C113" i="3"/>
  <c r="C190" i="3"/>
  <c r="C198" i="3"/>
  <c r="C258" i="3"/>
  <c r="C375" i="3"/>
  <c r="C512" i="3"/>
  <c r="C568" i="3"/>
  <c r="C122" i="3"/>
  <c r="C530" i="3"/>
  <c r="C67" i="3"/>
  <c r="C232" i="3"/>
  <c r="C373" i="3"/>
  <c r="C493" i="3"/>
  <c r="C550" i="3"/>
  <c r="C73" i="3"/>
  <c r="C521" i="3"/>
  <c r="C57" i="3"/>
  <c r="C212" i="3"/>
  <c r="C309" i="3"/>
  <c r="C436" i="3"/>
  <c r="C621" i="3"/>
  <c r="C318" i="3"/>
  <c r="C562" i="3"/>
  <c r="C96" i="3"/>
  <c r="C192" i="3"/>
  <c r="C337" i="3"/>
  <c r="C515" i="3"/>
  <c r="C602" i="3"/>
  <c r="C271" i="3"/>
  <c r="C31" i="3"/>
  <c r="C185" i="3"/>
  <c r="Q2" i="1" l="1"/>
  <c r="Q2" i="3"/>
</calcChain>
</file>

<file path=xl/sharedStrings.xml><?xml version="1.0" encoding="utf-8"?>
<sst xmlns="http://schemas.openxmlformats.org/spreadsheetml/2006/main" count="14706" uniqueCount="1342">
  <si>
    <t>K1</t>
  </si>
  <si>
    <t>Juniori</t>
  </si>
  <si>
    <t>F</t>
  </si>
  <si>
    <t>00:04:01.200</t>
  </si>
  <si>
    <t>Ok</t>
  </si>
  <si>
    <t>Podhradský</t>
  </si>
  <si>
    <t>Viktor Samuel</t>
  </si>
  <si>
    <t>PIE</t>
  </si>
  <si>
    <t>00:04:02.000</t>
  </si>
  <si>
    <t>Rybanský</t>
  </si>
  <si>
    <t>Daniel</t>
  </si>
  <si>
    <t>00:04:04.080</t>
  </si>
  <si>
    <t>Podleiszek</t>
  </si>
  <si>
    <t>Filip</t>
  </si>
  <si>
    <t>KOM</t>
  </si>
  <si>
    <t>00:04:05.000</t>
  </si>
  <si>
    <t>Kukučka</t>
  </si>
  <si>
    <t>Juraj</t>
  </si>
  <si>
    <t>NOV</t>
  </si>
  <si>
    <t>00:04:05.800</t>
  </si>
  <si>
    <t>Današ</t>
  </si>
  <si>
    <t>Matej</t>
  </si>
  <si>
    <t>00:04:09.320</t>
  </si>
  <si>
    <t>Zrutta</t>
  </si>
  <si>
    <t>Michal</t>
  </si>
  <si>
    <t>00:04:28.960</t>
  </si>
  <si>
    <t>Schrimpel</t>
  </si>
  <si>
    <t>Peter</t>
  </si>
  <si>
    <t>00:04:34.560</t>
  </si>
  <si>
    <t>Cagáň</t>
  </si>
  <si>
    <t>Samuel</t>
  </si>
  <si>
    <t>00:04:35.320</t>
  </si>
  <si>
    <t>Pitelka</t>
  </si>
  <si>
    <t>ZLP</t>
  </si>
  <si>
    <t>00:04:12.440</t>
  </si>
  <si>
    <t>Kobyda</t>
  </si>
  <si>
    <t>Ondrej</t>
  </si>
  <si>
    <t>TAT</t>
  </si>
  <si>
    <t>00:04:16.040</t>
  </si>
  <si>
    <t>Vargha</t>
  </si>
  <si>
    <t>Boris</t>
  </si>
  <si>
    <t>ŠAM</t>
  </si>
  <si>
    <t>00:04:18.160</t>
  </si>
  <si>
    <t>Stojkovič</t>
  </si>
  <si>
    <t>David</t>
  </si>
  <si>
    <t>00:04:22.680</t>
  </si>
  <si>
    <t>Babicza</t>
  </si>
  <si>
    <t>Kristóf</t>
  </si>
  <si>
    <t>NZA</t>
  </si>
  <si>
    <t>00:04:22.760</t>
  </si>
  <si>
    <t>Végh</t>
  </si>
  <si>
    <t>Tamás</t>
  </si>
  <si>
    <t>00:04:28.320</t>
  </si>
  <si>
    <t>Kmiť</t>
  </si>
  <si>
    <t>Tomáš</t>
  </si>
  <si>
    <t>UKB</t>
  </si>
  <si>
    <t>00:04:28.720</t>
  </si>
  <si>
    <t>Hutko</t>
  </si>
  <si>
    <t>00:04:29.486</t>
  </si>
  <si>
    <t>Carrington</t>
  </si>
  <si>
    <t>Corwin</t>
  </si>
  <si>
    <t>00:04:32.667</t>
  </si>
  <si>
    <t>Mrva</t>
  </si>
  <si>
    <t>Martin</t>
  </si>
  <si>
    <t>SLA</t>
  </si>
  <si>
    <t>00:04:35.267</t>
  </si>
  <si>
    <t>Kasák</t>
  </si>
  <si>
    <t>00:04:38.318</t>
  </si>
  <si>
    <t>Bajzík</t>
  </si>
  <si>
    <t>00:04:47.159</t>
  </si>
  <si>
    <t>Struhár</t>
  </si>
  <si>
    <t>TTS</t>
  </si>
  <si>
    <t>C1</t>
  </si>
  <si>
    <t>00:04:39.440</t>
  </si>
  <si>
    <t>Stolárik</t>
  </si>
  <si>
    <t>00:04:41.640</t>
  </si>
  <si>
    <t>Szobolovszky</t>
  </si>
  <si>
    <t>00:04:51.520</t>
  </si>
  <si>
    <t>Psotný</t>
  </si>
  <si>
    <t>Adam</t>
  </si>
  <si>
    <t>00:04:57.040</t>
  </si>
  <si>
    <t>Masaryk</t>
  </si>
  <si>
    <t>Kristián</t>
  </si>
  <si>
    <t>ŠKD</t>
  </si>
  <si>
    <t>00:05:16.600</t>
  </si>
  <si>
    <t>Hladký</t>
  </si>
  <si>
    <t>Dušan</t>
  </si>
  <si>
    <t>Juniorky</t>
  </si>
  <si>
    <t>00:04:24.480</t>
  </si>
  <si>
    <t>Sidová</t>
  </si>
  <si>
    <t>Bianka</t>
  </si>
  <si>
    <t>00:04:32.720</t>
  </si>
  <si>
    <t>Pecsuková</t>
  </si>
  <si>
    <t>Katarína</t>
  </si>
  <si>
    <t>00:04:46.400</t>
  </si>
  <si>
    <t>Holá</t>
  </si>
  <si>
    <t>Nina</t>
  </si>
  <si>
    <t>00:04:48.600</t>
  </si>
  <si>
    <t>Zemánková</t>
  </si>
  <si>
    <t>Hana</t>
  </si>
  <si>
    <t>00:04:50.040</t>
  </si>
  <si>
    <t>Trakalová</t>
  </si>
  <si>
    <t>Tatiana</t>
  </si>
  <si>
    <t>00:04:54.280</t>
  </si>
  <si>
    <t>Bergendi</t>
  </si>
  <si>
    <t>Sofia</t>
  </si>
  <si>
    <t>00:04:54.440</t>
  </si>
  <si>
    <t>Rusová</t>
  </si>
  <si>
    <t>Dominika</t>
  </si>
  <si>
    <t>00:05:08.760</t>
  </si>
  <si>
    <t>Husáriková</t>
  </si>
  <si>
    <t>Diana</t>
  </si>
  <si>
    <t>00:05:16.960</t>
  </si>
  <si>
    <t>Múková</t>
  </si>
  <si>
    <t>Alena</t>
  </si>
  <si>
    <t>Kadeti</t>
  </si>
  <si>
    <t>00:04:15.320</t>
  </si>
  <si>
    <t>Tóth</t>
  </si>
  <si>
    <t>Ľudovít</t>
  </si>
  <si>
    <t>00:04:16.720</t>
  </si>
  <si>
    <t>Farkaš</t>
  </si>
  <si>
    <t>00:04:17.880</t>
  </si>
  <si>
    <t>Szabó</t>
  </si>
  <si>
    <t>Maximilián</t>
  </si>
  <si>
    <t>00:04:20.360</t>
  </si>
  <si>
    <t>Dávid</t>
  </si>
  <si>
    <t>00:04:25.560</t>
  </si>
  <si>
    <t>Grolmus</t>
  </si>
  <si>
    <t>Lukáš</t>
  </si>
  <si>
    <t>00:04:29.240</t>
  </si>
  <si>
    <t>Tučka</t>
  </si>
  <si>
    <t>Jakub</t>
  </si>
  <si>
    <t>00:04:33.920</t>
  </si>
  <si>
    <t>Doktorík</t>
  </si>
  <si>
    <t>Dominik</t>
  </si>
  <si>
    <t>00:04:35.560</t>
  </si>
  <si>
    <t>Iliaš</t>
  </si>
  <si>
    <t>00:04:49.200</t>
  </si>
  <si>
    <t>Kinczer</t>
  </si>
  <si>
    <t>Matúš</t>
  </si>
  <si>
    <t>00:04:26.480</t>
  </si>
  <si>
    <t>Lepi</t>
  </si>
  <si>
    <t>Máté</t>
  </si>
  <si>
    <t>00:04:27.920</t>
  </si>
  <si>
    <t>Marko</t>
  </si>
  <si>
    <t>00:04:30.600</t>
  </si>
  <si>
    <t>Pohanka</t>
  </si>
  <si>
    <t>Ivan</t>
  </si>
  <si>
    <t>00:04:31.920</t>
  </si>
  <si>
    <t>Bábik</t>
  </si>
  <si>
    <t>00:04:38.840</t>
  </si>
  <si>
    <t>Ševčík</t>
  </si>
  <si>
    <t>Fazekas</t>
  </si>
  <si>
    <t>Adrián</t>
  </si>
  <si>
    <t>00:04:42.080</t>
  </si>
  <si>
    <t>Perets</t>
  </si>
  <si>
    <t>Artur</t>
  </si>
  <si>
    <t>00:04:44.040</t>
  </si>
  <si>
    <t>Záborský</t>
  </si>
  <si>
    <t>Richard</t>
  </si>
  <si>
    <t>00:04:45.120</t>
  </si>
  <si>
    <t>Chalás</t>
  </si>
  <si>
    <t>00:04:52.720</t>
  </si>
  <si>
    <t>Tereštík</t>
  </si>
  <si>
    <t>Marián</t>
  </si>
  <si>
    <t>00:05:09.605</t>
  </si>
  <si>
    <t>Ružič</t>
  </si>
  <si>
    <t>Patrik</t>
  </si>
  <si>
    <t>ŠKP</t>
  </si>
  <si>
    <t>00:06:01.881</t>
  </si>
  <si>
    <t>00:06:18.655</t>
  </si>
  <si>
    <t>Plško</t>
  </si>
  <si>
    <t>Ján</t>
  </si>
  <si>
    <t>Kadetky</t>
  </si>
  <si>
    <t>00:04:58.440</t>
  </si>
  <si>
    <t>Šustová</t>
  </si>
  <si>
    <t>Veronika</t>
  </si>
  <si>
    <t>00:05:01.960</t>
  </si>
  <si>
    <t>Czaniková</t>
  </si>
  <si>
    <t>Tereza</t>
  </si>
  <si>
    <t>00:05:03.960</t>
  </si>
  <si>
    <t>Gavorová</t>
  </si>
  <si>
    <t>00:05:07.600</t>
  </si>
  <si>
    <t>Švecová</t>
  </si>
  <si>
    <t>Romana</t>
  </si>
  <si>
    <t>00:05:14.240</t>
  </si>
  <si>
    <t>Libaiová</t>
  </si>
  <si>
    <t>Laura</t>
  </si>
  <si>
    <t>00:05:27.920</t>
  </si>
  <si>
    <t>Gáborová</t>
  </si>
  <si>
    <t>Juliana</t>
  </si>
  <si>
    <t>Juniorky+Kadetky</t>
  </si>
  <si>
    <t>00:06:21.607</t>
  </si>
  <si>
    <t>Miškolciová</t>
  </si>
  <si>
    <t>Martina</t>
  </si>
  <si>
    <t>00:07:13.851</t>
  </si>
  <si>
    <t>Minárikova</t>
  </si>
  <si>
    <t>Alexandra</t>
  </si>
  <si>
    <t>MOR</t>
  </si>
  <si>
    <t>00:04:05.480</t>
  </si>
  <si>
    <t>00:04:11.080</t>
  </si>
  <si>
    <t>00:04:11.120</t>
  </si>
  <si>
    <t>00:04:13.000</t>
  </si>
  <si>
    <t>00:04:16.120</t>
  </si>
  <si>
    <t>00:04:23.760</t>
  </si>
  <si>
    <t>00:04:32.480</t>
  </si>
  <si>
    <t>00:04:32.640</t>
  </si>
  <si>
    <t>00:00:00.000</t>
  </si>
  <si>
    <t>DSQ - start</t>
  </si>
  <si>
    <t>00:04:13.600</t>
  </si>
  <si>
    <t>00:04:14.520</t>
  </si>
  <si>
    <t>00:04:18.200</t>
  </si>
  <si>
    <t>00:04:21.720</t>
  </si>
  <si>
    <t>00:04:22.120</t>
  </si>
  <si>
    <t>00:04:28.520</t>
  </si>
  <si>
    <t>00:04:29.960</t>
  </si>
  <si>
    <t>00:04:25.160</t>
  </si>
  <si>
    <t>00:04:25.320</t>
  </si>
  <si>
    <t>00:04:32.280</t>
  </si>
  <si>
    <t>00:04:42.400</t>
  </si>
  <si>
    <t>00:04:43.080</t>
  </si>
  <si>
    <t>00:04:43.720</t>
  </si>
  <si>
    <t>00:05:05.680</t>
  </si>
  <si>
    <t>00:05:07.400</t>
  </si>
  <si>
    <t>00:04:29.040</t>
  </si>
  <si>
    <t>00:04:35.840</t>
  </si>
  <si>
    <t>00:04:46.560</t>
  </si>
  <si>
    <t>00:04:47.560</t>
  </si>
  <si>
    <t>00:04:52.360</t>
  </si>
  <si>
    <t>00:04:58.520</t>
  </si>
  <si>
    <t>00:05:02.480</t>
  </si>
  <si>
    <t>00:05:13.720</t>
  </si>
  <si>
    <t>00:04:11.781</t>
  </si>
  <si>
    <t>00:04:13.424</t>
  </si>
  <si>
    <t>00:04:15.041</t>
  </si>
  <si>
    <t>00:04:17.827</t>
  </si>
  <si>
    <t>00:04:24.200</t>
  </si>
  <si>
    <t>00:04:25.454</t>
  </si>
  <si>
    <t>00:04:29.241</t>
  </si>
  <si>
    <t>00:04:33.828</t>
  </si>
  <si>
    <t>00:04:40.363</t>
  </si>
  <si>
    <t>00:04:20.880</t>
  </si>
  <si>
    <t>00:04:21.200</t>
  </si>
  <si>
    <t>00:04:21.840</t>
  </si>
  <si>
    <t>00:04:29.880</t>
  </si>
  <si>
    <t>00:04:34.080</t>
  </si>
  <si>
    <t>00:04:35.000</t>
  </si>
  <si>
    <t>00:04:45.240</t>
  </si>
  <si>
    <t>00:04:47.760</t>
  </si>
  <si>
    <t>00:04:57.160</t>
  </si>
  <si>
    <t>00:04:58.040</t>
  </si>
  <si>
    <t>00:05:56.200</t>
  </si>
  <si>
    <t>00:05:58.480</t>
  </si>
  <si>
    <t>00:04:51.840</t>
  </si>
  <si>
    <t>00:04:52.800</t>
  </si>
  <si>
    <t>00:04:53.960</t>
  </si>
  <si>
    <t>00:04:58.480</t>
  </si>
  <si>
    <t>00:05:11.200</t>
  </si>
  <si>
    <t>00:05:14.440</t>
  </si>
  <si>
    <t>00:06:06.600</t>
  </si>
  <si>
    <t>00:06:49.920</t>
  </si>
  <si>
    <t>00:03:50.520</t>
  </si>
  <si>
    <t>00:03:50.680</t>
  </si>
  <si>
    <t>00:03:51.720</t>
  </si>
  <si>
    <t>00:03:54.000</t>
  </si>
  <si>
    <t>00:03:54.440</t>
  </si>
  <si>
    <t>00:03:55.120</t>
  </si>
  <si>
    <t>00:04:01.160</t>
  </si>
  <si>
    <t>00:04:10.880</t>
  </si>
  <si>
    <t>00:04:14.960</t>
  </si>
  <si>
    <t>00:03:55.520</t>
  </si>
  <si>
    <t>00:03:58.480</t>
  </si>
  <si>
    <t>00:04:02.600</t>
  </si>
  <si>
    <t>00:04:06.680</t>
  </si>
  <si>
    <t>00:04:07.840</t>
  </si>
  <si>
    <t>00:04:09.960</t>
  </si>
  <si>
    <t>00:04:13.040</t>
  </si>
  <si>
    <t>00:04:13.920</t>
  </si>
  <si>
    <t>00:04:18.520</t>
  </si>
  <si>
    <t>00:04:23.520</t>
  </si>
  <si>
    <t>00:04:30.560</t>
  </si>
  <si>
    <t>00:04:30.840</t>
  </si>
  <si>
    <t>00:04:57.680</t>
  </si>
  <si>
    <t>00:03:55.360</t>
  </si>
  <si>
    <t>00:03:56.480</t>
  </si>
  <si>
    <t>00:04:00.600</t>
  </si>
  <si>
    <t>00:04:04.280</t>
  </si>
  <si>
    <t>00:04:05.640</t>
  </si>
  <si>
    <t>00:04:12.040</t>
  </si>
  <si>
    <t>00:04:14.160</t>
  </si>
  <si>
    <t>00:04:20.000</t>
  </si>
  <si>
    <t>00:04:04.640</t>
  </si>
  <si>
    <t>00:04:04.840</t>
  </si>
  <si>
    <t>00:04:13.840</t>
  </si>
  <si>
    <t>00:04:21.040</t>
  </si>
  <si>
    <t>00:04:21.400</t>
  </si>
  <si>
    <t>00:04:25.040</t>
  </si>
  <si>
    <t>00:04:36.920</t>
  </si>
  <si>
    <t>00:04:43.320</t>
  </si>
  <si>
    <t>00:05:30.960</t>
  </si>
  <si>
    <t>00:05:36.040</t>
  </si>
  <si>
    <t>00:01:57.600</t>
  </si>
  <si>
    <t>00:01:58.840</t>
  </si>
  <si>
    <t>00:01:59.560</t>
  </si>
  <si>
    <t>00:02:00.800</t>
  </si>
  <si>
    <t>00:02:01.800</t>
  </si>
  <si>
    <t>00:02:02.480</t>
  </si>
  <si>
    <t>00:02:13.120</t>
  </si>
  <si>
    <t>00:02:17.560</t>
  </si>
  <si>
    <t>00:02:19.480</t>
  </si>
  <si>
    <t>00:02:04.720</t>
  </si>
  <si>
    <t>00:02:05.760</t>
  </si>
  <si>
    <t>00:02:09.680</t>
  </si>
  <si>
    <t>00:02:16.520</t>
  </si>
  <si>
    <t>00:02:17.040</t>
  </si>
  <si>
    <t>00:02:18.640</t>
  </si>
  <si>
    <t>00:02:14.421</t>
  </si>
  <si>
    <t>00:02:25.178</t>
  </si>
  <si>
    <t>00:02:29.820</t>
  </si>
  <si>
    <t>00:02:34.021</t>
  </si>
  <si>
    <t>00:02:47.147</t>
  </si>
  <si>
    <t>00:02:16.375</t>
  </si>
  <si>
    <t>00:02:19.052</t>
  </si>
  <si>
    <t>00:02:25.847</t>
  </si>
  <si>
    <t>00:02:41.138</t>
  </si>
  <si>
    <t>00:02:42.291</t>
  </si>
  <si>
    <t>00:02:15.272</t>
  </si>
  <si>
    <t>00:02:19.131</t>
  </si>
  <si>
    <t>00:02:21.759</t>
  </si>
  <si>
    <t>00:02:27.421</t>
  </si>
  <si>
    <t>00:02:28.707</t>
  </si>
  <si>
    <t>00:02:30.050</t>
  </si>
  <si>
    <t>00:02:33.249</t>
  </si>
  <si>
    <t>00:02:34.490</t>
  </si>
  <si>
    <t>00:02:48.467</t>
  </si>
  <si>
    <t>00:02:09.041</t>
  </si>
  <si>
    <t>00:02:10.033</t>
  </si>
  <si>
    <t>00:02:12.200</t>
  </si>
  <si>
    <t>00:02:12.371</t>
  </si>
  <si>
    <t>00:02:15.689</t>
  </si>
  <si>
    <t>00:02:19.257</t>
  </si>
  <si>
    <t>00:02:20.258</t>
  </si>
  <si>
    <t>00:02:25.553</t>
  </si>
  <si>
    <t>00:02:39.345</t>
  </si>
  <si>
    <t>00:02:10.985</t>
  </si>
  <si>
    <t>00:02:11.264</t>
  </si>
  <si>
    <t>00:02:16.728</t>
  </si>
  <si>
    <t>00:02:18.033</t>
  </si>
  <si>
    <t>00:02:19.507</t>
  </si>
  <si>
    <t>00:02:19.677</t>
  </si>
  <si>
    <t>00:02:19.818</t>
  </si>
  <si>
    <t>00:02:21.061</t>
  </si>
  <si>
    <t>00:02:22.254</t>
  </si>
  <si>
    <t>00:02:32.759</t>
  </si>
  <si>
    <t>00:02:48.019</t>
  </si>
  <si>
    <t>00:03:29.752</t>
  </si>
  <si>
    <t>00:03:51.193</t>
  </si>
  <si>
    <t>00:02:29.440</t>
  </si>
  <si>
    <t>00:02:32.360</t>
  </si>
  <si>
    <t>00:02:33.480</t>
  </si>
  <si>
    <t>00:02:34.920</t>
  </si>
  <si>
    <t>00:02:41.320</t>
  </si>
  <si>
    <t>00:02:52.080</t>
  </si>
  <si>
    <t>00:04:44.027</t>
  </si>
  <si>
    <t>DNS</t>
  </si>
  <si>
    <t>00:01:51.160</t>
  </si>
  <si>
    <t>00:01:53.520</t>
  </si>
  <si>
    <t>00:01:56.040</t>
  </si>
  <si>
    <t>00:01:56.360</t>
  </si>
  <si>
    <t>00:01:56.400</t>
  </si>
  <si>
    <t>00:01:58.920</t>
  </si>
  <si>
    <t>00:02:00.520</t>
  </si>
  <si>
    <t>00:02:03.240</t>
  </si>
  <si>
    <t>00:02:03.680</t>
  </si>
  <si>
    <t>00:01:59.040</t>
  </si>
  <si>
    <t>00:02:01.520</t>
  </si>
  <si>
    <t>00:02:04.640</t>
  </si>
  <si>
    <t>00:02:06.280</t>
  </si>
  <si>
    <t>00:02:06.960</t>
  </si>
  <si>
    <t>00:02:15.600</t>
  </si>
  <si>
    <t>00:02:09.480</t>
  </si>
  <si>
    <t>00:02:10.640</t>
  </si>
  <si>
    <t>00:02:14.760</t>
  </si>
  <si>
    <t>00:02:15.240</t>
  </si>
  <si>
    <t>00:02:18.040</t>
  </si>
  <si>
    <t>00:02:27.360</t>
  </si>
  <si>
    <t>00:02:30.760</t>
  </si>
  <si>
    <t>00:02:05.440</t>
  </si>
  <si>
    <t>00:02:12.280</t>
  </si>
  <si>
    <t>00:02:15.880</t>
  </si>
  <si>
    <t>00:02:20.680</t>
  </si>
  <si>
    <t>00:02:21.480</t>
  </si>
  <si>
    <t>00:02:24.360</t>
  </si>
  <si>
    <t>00:02:26.680</t>
  </si>
  <si>
    <t>00:02:28.840</t>
  </si>
  <si>
    <t>00:02:04.960</t>
  </si>
  <si>
    <t>00:02:05.480</t>
  </si>
  <si>
    <t>00:02:07.400</t>
  </si>
  <si>
    <t>00:02:12.240</t>
  </si>
  <si>
    <t>00:02:13.520</t>
  </si>
  <si>
    <t>00:02:23.040</t>
  </si>
  <si>
    <t>00:02:11.880</t>
  </si>
  <si>
    <t>00:02:13.080</t>
  </si>
  <si>
    <t>00:02:16.800</t>
  </si>
  <si>
    <t>00:02:19.280</t>
  </si>
  <si>
    <t>00:02:20.120</t>
  </si>
  <si>
    <t>00:02:20.880</t>
  </si>
  <si>
    <t>00:02:28.760</t>
  </si>
  <si>
    <t>00:02:39.760</t>
  </si>
  <si>
    <t>00:02:27.160</t>
  </si>
  <si>
    <t>00:02:48.920</t>
  </si>
  <si>
    <t>00:02:53.720</t>
  </si>
  <si>
    <t>00:02:22.960</t>
  </si>
  <si>
    <t>00:02:23.120</t>
  </si>
  <si>
    <t>00:02:24.120</t>
  </si>
  <si>
    <t>00:02:26.440</t>
  </si>
  <si>
    <t>00:02:28.080</t>
  </si>
  <si>
    <t>00:02:38.680</t>
  </si>
  <si>
    <t>00:03:20.960</t>
  </si>
  <si>
    <t>00:03:44.360</t>
  </si>
  <si>
    <t>00:00:42.840</t>
  </si>
  <si>
    <t>00:00:43.080</t>
  </si>
  <si>
    <t>00:00:43.400</t>
  </si>
  <si>
    <t>00:00:44.080</t>
  </si>
  <si>
    <t>00:00:44.280</t>
  </si>
  <si>
    <t>00:00:44.520</t>
  </si>
  <si>
    <t>00:00:45.080</t>
  </si>
  <si>
    <t>00:00:45.320</t>
  </si>
  <si>
    <t>00:00:46.080</t>
  </si>
  <si>
    <t>00:00:43.290</t>
  </si>
  <si>
    <t>00:00:44.840</t>
  </si>
  <si>
    <t>00:00:47.960</t>
  </si>
  <si>
    <t>00:00:49.920</t>
  </si>
  <si>
    <t>00:00:51.680</t>
  </si>
  <si>
    <t>00:00:47.080</t>
  </si>
  <si>
    <t>00:00:50.160</t>
  </si>
  <si>
    <t>00:00:50.360</t>
  </si>
  <si>
    <t>00:00:55.640</t>
  </si>
  <si>
    <t>00:00:50.680</t>
  </si>
  <si>
    <t>00:00:51.320</t>
  </si>
  <si>
    <t>00:00:58.440</t>
  </si>
  <si>
    <t>00:00:59.960</t>
  </si>
  <si>
    <t>00:01:00.760</t>
  </si>
  <si>
    <t>00:00:50.280</t>
  </si>
  <si>
    <t>00:00:52.200</t>
  </si>
  <si>
    <t>00:00:53.000</t>
  </si>
  <si>
    <t>00:00:53.040</t>
  </si>
  <si>
    <t>00:00:53.520</t>
  </si>
  <si>
    <t>00:00:55.240</t>
  </si>
  <si>
    <t>00:00:57.960</t>
  </si>
  <si>
    <t>00:01:00.040</t>
  </si>
  <si>
    <t>00:00:46.360</t>
  </si>
  <si>
    <t>00:00:47.800</t>
  </si>
  <si>
    <t>00:00:48.200</t>
  </si>
  <si>
    <t>00:00:48.440</t>
  </si>
  <si>
    <t>00:00:49.640</t>
  </si>
  <si>
    <t>00:00:49.960</t>
  </si>
  <si>
    <t>00:00:51.520</t>
  </si>
  <si>
    <t>00:00:53.160</t>
  </si>
  <si>
    <t>00:00:58.760</t>
  </si>
  <si>
    <t>00:00:46.640</t>
  </si>
  <si>
    <t>00:00:48.240</t>
  </si>
  <si>
    <t>00:00:48.280</t>
  </si>
  <si>
    <t>00:00:50.600</t>
  </si>
  <si>
    <t>00:00:51.280</t>
  </si>
  <si>
    <t>00:00:51.720</t>
  </si>
  <si>
    <t>00:00:53.320</t>
  </si>
  <si>
    <t>00:00:54.520</t>
  </si>
  <si>
    <t>00:00:56.840</t>
  </si>
  <si>
    <t>00:00:53.360</t>
  </si>
  <si>
    <t>00:01:02.320</t>
  </si>
  <si>
    <t>00:01:08.920</t>
  </si>
  <si>
    <t>00:00:54.640</t>
  </si>
  <si>
    <t>00:00:56.000</t>
  </si>
  <si>
    <t>00:00:56.400</t>
  </si>
  <si>
    <t>00:01:02.080</t>
  </si>
  <si>
    <t>00:01:22.627</t>
  </si>
  <si>
    <t>00:01:26.710</t>
  </si>
  <si>
    <t>00:00:42.440</t>
  </si>
  <si>
    <t>00:00:42.720</t>
  </si>
  <si>
    <t>00:00:43.240</t>
  </si>
  <si>
    <t>00:00:43.320</t>
  </si>
  <si>
    <t>00:00:43.360</t>
  </si>
  <si>
    <t>00:00:44.880</t>
  </si>
  <si>
    <t>00:00:45.840</t>
  </si>
  <si>
    <t>00:00:41.600</t>
  </si>
  <si>
    <t>00:00:42.320</t>
  </si>
  <si>
    <t>00:00:42.920</t>
  </si>
  <si>
    <t>00:00:43.040</t>
  </si>
  <si>
    <t>00:00:46.600</t>
  </si>
  <si>
    <t>00:00:47.480</t>
  </si>
  <si>
    <t>00:00:44.560</t>
  </si>
  <si>
    <t>00:00:44.920</t>
  </si>
  <si>
    <t>00:00:46.120</t>
  </si>
  <si>
    <t>00:00:48.840</t>
  </si>
  <si>
    <t>00:00:48.880</t>
  </si>
  <si>
    <t>00:00:51.240</t>
  </si>
  <si>
    <t>00:00:54.920</t>
  </si>
  <si>
    <t>00:00:48.920</t>
  </si>
  <si>
    <t>00:00:49.480</t>
  </si>
  <si>
    <t>00:00:51.080</t>
  </si>
  <si>
    <t>00:00:52.440</t>
  </si>
  <si>
    <t>00:00:52.840</t>
  </si>
  <si>
    <t>00:00:53.280</t>
  </si>
  <si>
    <t>00:00:54.280</t>
  </si>
  <si>
    <t>00:00:55.320</t>
  </si>
  <si>
    <t>00:00:43.880</t>
  </si>
  <si>
    <t>00:00:44.000</t>
  </si>
  <si>
    <t>00:00:44.120</t>
  </si>
  <si>
    <t>00:00:44.720</t>
  </si>
  <si>
    <t>00:00:45.880</t>
  </si>
  <si>
    <t>00:00:46.840</t>
  </si>
  <si>
    <t>00:00:46.920</t>
  </si>
  <si>
    <t>00:00:45.640</t>
  </si>
  <si>
    <t>00:00:47.160</t>
  </si>
  <si>
    <t>00:00:47.600</t>
  </si>
  <si>
    <t>00:00:47.640</t>
  </si>
  <si>
    <t>00:00:49.560</t>
  </si>
  <si>
    <t>00:00:50.200</t>
  </si>
  <si>
    <t>00:00:52.080</t>
  </si>
  <si>
    <t>00:00:50.520</t>
  </si>
  <si>
    <t>00:01:01.560</t>
  </si>
  <si>
    <t>00:01:03.000</t>
  </si>
  <si>
    <t>00:00:52.520</t>
  </si>
  <si>
    <t>00:00:52.540</t>
  </si>
  <si>
    <t>00:00:54.160</t>
  </si>
  <si>
    <t>00:00:56.520</t>
  </si>
  <si>
    <t>00:00:59.120</t>
  </si>
  <si>
    <t>00:01:06.960</t>
  </si>
  <si>
    <t>00:01:14.640</t>
  </si>
  <si>
    <t>kat</t>
  </si>
  <si>
    <t>dlzka</t>
  </si>
  <si>
    <t>kat_name</t>
  </si>
  <si>
    <t>jazda</t>
  </si>
  <si>
    <t>pretek_datum</t>
  </si>
  <si>
    <t>pretek_cas</t>
  </si>
  <si>
    <t>rozpis</t>
  </si>
  <si>
    <t>umiestnenie</t>
  </si>
  <si>
    <t>hod</t>
  </si>
  <si>
    <t>min</t>
  </si>
  <si>
    <t>sec</t>
  </si>
  <si>
    <t>cas_sec</t>
  </si>
  <si>
    <t>stav_dokoncil</t>
  </si>
  <si>
    <t>id_pretekar</t>
  </si>
  <si>
    <t>priezvisko</t>
  </si>
  <si>
    <t>meno</t>
  </si>
  <si>
    <t>klub</t>
  </si>
  <si>
    <t>pretekar</t>
  </si>
  <si>
    <t>kategoria</t>
  </si>
  <si>
    <t>00</t>
  </si>
  <si>
    <t>04</t>
  </si>
  <si>
    <t>01.200</t>
  </si>
  <si>
    <t>02.000</t>
  </si>
  <si>
    <t>04.080</t>
  </si>
  <si>
    <t>05.000</t>
  </si>
  <si>
    <t>05.800</t>
  </si>
  <si>
    <t>09.320</t>
  </si>
  <si>
    <t>28.960</t>
  </si>
  <si>
    <t>34.560</t>
  </si>
  <si>
    <t>35.320</t>
  </si>
  <si>
    <t>12.440</t>
  </si>
  <si>
    <t>16.040</t>
  </si>
  <si>
    <t>18.160</t>
  </si>
  <si>
    <t>22.680</t>
  </si>
  <si>
    <t>22.760</t>
  </si>
  <si>
    <t>28.320</t>
  </si>
  <si>
    <t>28.720</t>
  </si>
  <si>
    <t>29.486</t>
  </si>
  <si>
    <t>32.667</t>
  </si>
  <si>
    <t>35.267</t>
  </si>
  <si>
    <t>38.318</t>
  </si>
  <si>
    <t>47.159</t>
  </si>
  <si>
    <t>39.440</t>
  </si>
  <si>
    <t>41.640</t>
  </si>
  <si>
    <t>51.520</t>
  </si>
  <si>
    <t>57.040</t>
  </si>
  <si>
    <t>05</t>
  </si>
  <si>
    <t>16.600</t>
  </si>
  <si>
    <t>24.480</t>
  </si>
  <si>
    <t>32.720</t>
  </si>
  <si>
    <t>46.400</t>
  </si>
  <si>
    <t>48.600</t>
  </si>
  <si>
    <t>50.040</t>
  </si>
  <si>
    <t>54.280</t>
  </si>
  <si>
    <t>54.440</t>
  </si>
  <si>
    <t>08.760</t>
  </si>
  <si>
    <t>16.960</t>
  </si>
  <si>
    <t>15.320</t>
  </si>
  <si>
    <t>16.720</t>
  </si>
  <si>
    <t>17.880</t>
  </si>
  <si>
    <t>20.360</t>
  </si>
  <si>
    <t>25.560</t>
  </si>
  <si>
    <t>29.240</t>
  </si>
  <si>
    <t>33.920</t>
  </si>
  <si>
    <t>35.560</t>
  </si>
  <si>
    <t>49.200</t>
  </si>
  <si>
    <t>26.480</t>
  </si>
  <si>
    <t>27.920</t>
  </si>
  <si>
    <t>30.600</t>
  </si>
  <si>
    <t>31.920</t>
  </si>
  <si>
    <t>38.840</t>
  </si>
  <si>
    <t>42.080</t>
  </si>
  <si>
    <t>44.040</t>
  </si>
  <si>
    <t>45.120</t>
  </si>
  <si>
    <t>52.720</t>
  </si>
  <si>
    <t>09.605</t>
  </si>
  <si>
    <t>06</t>
  </si>
  <si>
    <t>01.881</t>
  </si>
  <si>
    <t>18.655</t>
  </si>
  <si>
    <t>58.440</t>
  </si>
  <si>
    <t>01.960</t>
  </si>
  <si>
    <t>03.960</t>
  </si>
  <si>
    <t>07.600</t>
  </si>
  <si>
    <t>14.240</t>
  </si>
  <si>
    <t>21.607</t>
  </si>
  <si>
    <t>07</t>
  </si>
  <si>
    <t>13.851</t>
  </si>
  <si>
    <t>05.480</t>
  </si>
  <si>
    <t>11.080</t>
  </si>
  <si>
    <t>11.120</t>
  </si>
  <si>
    <t>13.000</t>
  </si>
  <si>
    <t>16.120</t>
  </si>
  <si>
    <t>23.760</t>
  </si>
  <si>
    <t>32.480</t>
  </si>
  <si>
    <t>32.640</t>
  </si>
  <si>
    <t>00.000</t>
  </si>
  <si>
    <t>13.600</t>
  </si>
  <si>
    <t>14.520</t>
  </si>
  <si>
    <t>18.200</t>
  </si>
  <si>
    <t>21.720</t>
  </si>
  <si>
    <t>22.120</t>
  </si>
  <si>
    <t>28.520</t>
  </si>
  <si>
    <t>29.960</t>
  </si>
  <si>
    <t>25.160</t>
  </si>
  <si>
    <t>25.320</t>
  </si>
  <si>
    <t>32.280</t>
  </si>
  <si>
    <t>42.400</t>
  </si>
  <si>
    <t>43.080</t>
  </si>
  <si>
    <t>43.720</t>
  </si>
  <si>
    <t>05.680</t>
  </si>
  <si>
    <t>07.400</t>
  </si>
  <si>
    <t>29.040</t>
  </si>
  <si>
    <t>35.840</t>
  </si>
  <si>
    <t>46.560</t>
  </si>
  <si>
    <t>47.560</t>
  </si>
  <si>
    <t>52.360</t>
  </si>
  <si>
    <t>58.520</t>
  </si>
  <si>
    <t>02.480</t>
  </si>
  <si>
    <t>13.720</t>
  </si>
  <si>
    <t>11.781</t>
  </si>
  <si>
    <t>13.424</t>
  </si>
  <si>
    <t>15.041</t>
  </si>
  <si>
    <t>17.827</t>
  </si>
  <si>
    <t>24.200</t>
  </si>
  <si>
    <t>25.454</t>
  </si>
  <si>
    <t>29.241</t>
  </si>
  <si>
    <t>33.828</t>
  </si>
  <si>
    <t>40.363</t>
  </si>
  <si>
    <t>20.880</t>
  </si>
  <si>
    <t>21.200</t>
  </si>
  <si>
    <t>21.840</t>
  </si>
  <si>
    <t>29.880</t>
  </si>
  <si>
    <t>34.080</t>
  </si>
  <si>
    <t>35.000</t>
  </si>
  <si>
    <t>45.240</t>
  </si>
  <si>
    <t>47.760</t>
  </si>
  <si>
    <t>57.160</t>
  </si>
  <si>
    <t>58.040</t>
  </si>
  <si>
    <t>56.200</t>
  </si>
  <si>
    <t>58.480</t>
  </si>
  <si>
    <t>51.840</t>
  </si>
  <si>
    <t>52.800</t>
  </si>
  <si>
    <t>53.960</t>
  </si>
  <si>
    <t>11.200</t>
  </si>
  <si>
    <t>14.440</t>
  </si>
  <si>
    <t>06.600</t>
  </si>
  <si>
    <t>49.920</t>
  </si>
  <si>
    <t>03</t>
  </si>
  <si>
    <t>50.520</t>
  </si>
  <si>
    <t>50.680</t>
  </si>
  <si>
    <t>51.720</t>
  </si>
  <si>
    <t>54.000</t>
  </si>
  <si>
    <t>55.120</t>
  </si>
  <si>
    <t>01.160</t>
  </si>
  <si>
    <t>10.880</t>
  </si>
  <si>
    <t>14.960</t>
  </si>
  <si>
    <t>55.520</t>
  </si>
  <si>
    <t>02.600</t>
  </si>
  <si>
    <t>06.680</t>
  </si>
  <si>
    <t>07.840</t>
  </si>
  <si>
    <t>09.960</t>
  </si>
  <si>
    <t>13.040</t>
  </si>
  <si>
    <t>13.920</t>
  </si>
  <si>
    <t>18.520</t>
  </si>
  <si>
    <t>23.520</t>
  </si>
  <si>
    <t>30.560</t>
  </si>
  <si>
    <t>30.840</t>
  </si>
  <si>
    <t>57.680</t>
  </si>
  <si>
    <t>55.360</t>
  </si>
  <si>
    <t>56.480</t>
  </si>
  <si>
    <t>00.600</t>
  </si>
  <si>
    <t>04.280</t>
  </si>
  <si>
    <t>05.640</t>
  </si>
  <si>
    <t>12.040</t>
  </si>
  <si>
    <t>14.160</t>
  </si>
  <si>
    <t>20.000</t>
  </si>
  <si>
    <t>04.640</t>
  </si>
  <si>
    <t>04.840</t>
  </si>
  <si>
    <t>13.840</t>
  </si>
  <si>
    <t>21.040</t>
  </si>
  <si>
    <t>21.400</t>
  </si>
  <si>
    <t>25.040</t>
  </si>
  <si>
    <t>36.920</t>
  </si>
  <si>
    <t>43.320</t>
  </si>
  <si>
    <t>30.960</t>
  </si>
  <si>
    <t>36.040</t>
  </si>
  <si>
    <t>01</t>
  </si>
  <si>
    <t>57.600</t>
  </si>
  <si>
    <t>58.840</t>
  </si>
  <si>
    <t>59.560</t>
  </si>
  <si>
    <t>02</t>
  </si>
  <si>
    <t>00.800</t>
  </si>
  <si>
    <t>01.800</t>
  </si>
  <si>
    <t>13.120</t>
  </si>
  <si>
    <t>17.560</t>
  </si>
  <si>
    <t>19.480</t>
  </si>
  <si>
    <t>04.720</t>
  </si>
  <si>
    <t>05.760</t>
  </si>
  <si>
    <t>09.680</t>
  </si>
  <si>
    <t>16.520</t>
  </si>
  <si>
    <t>17.040</t>
  </si>
  <si>
    <t>18.640</t>
  </si>
  <si>
    <t>14.421</t>
  </si>
  <si>
    <t>25.178</t>
  </si>
  <si>
    <t>29.820</t>
  </si>
  <si>
    <t>34.021</t>
  </si>
  <si>
    <t>47.147</t>
  </si>
  <si>
    <t>16.375</t>
  </si>
  <si>
    <t>19.052</t>
  </si>
  <si>
    <t>25.847</t>
  </si>
  <si>
    <t>41.138</t>
  </si>
  <si>
    <t>42.291</t>
  </si>
  <si>
    <t>15.272</t>
  </si>
  <si>
    <t>19.131</t>
  </si>
  <si>
    <t>21.759</t>
  </si>
  <si>
    <t>27.421</t>
  </si>
  <si>
    <t>28.707</t>
  </si>
  <si>
    <t>30.050</t>
  </si>
  <si>
    <t>33.249</t>
  </si>
  <si>
    <t>34.490</t>
  </si>
  <si>
    <t>48.467</t>
  </si>
  <si>
    <t>09.041</t>
  </si>
  <si>
    <t>10.033</t>
  </si>
  <si>
    <t>12.200</t>
  </si>
  <si>
    <t>12.371</t>
  </si>
  <si>
    <t>15.689</t>
  </si>
  <si>
    <t>19.257</t>
  </si>
  <si>
    <t>20.258</t>
  </si>
  <si>
    <t>25.553</t>
  </si>
  <si>
    <t>39.345</t>
  </si>
  <si>
    <t>10.985</t>
  </si>
  <si>
    <t>11.264</t>
  </si>
  <si>
    <t>16.728</t>
  </si>
  <si>
    <t>18.033</t>
  </si>
  <si>
    <t>19.507</t>
  </si>
  <si>
    <t>19.677</t>
  </si>
  <si>
    <t>19.818</t>
  </si>
  <si>
    <t>21.061</t>
  </si>
  <si>
    <t>22.254</t>
  </si>
  <si>
    <t>32.759</t>
  </si>
  <si>
    <t>48.019</t>
  </si>
  <si>
    <t>29.752</t>
  </si>
  <si>
    <t>51.193</t>
  </si>
  <si>
    <t>29.440</t>
  </si>
  <si>
    <t>32.360</t>
  </si>
  <si>
    <t>33.480</t>
  </si>
  <si>
    <t>34.920</t>
  </si>
  <si>
    <t>41.320</t>
  </si>
  <si>
    <t>52.080</t>
  </si>
  <si>
    <t>44.027</t>
  </si>
  <si>
    <t>51.160</t>
  </si>
  <si>
    <t>53.520</t>
  </si>
  <si>
    <t>56.040</t>
  </si>
  <si>
    <t>56.360</t>
  </si>
  <si>
    <t>56.400</t>
  </si>
  <si>
    <t>58.920</t>
  </si>
  <si>
    <t>00.520</t>
  </si>
  <si>
    <t>03.240</t>
  </si>
  <si>
    <t>03.680</t>
  </si>
  <si>
    <t>59.040</t>
  </si>
  <si>
    <t>01.520</t>
  </si>
  <si>
    <t>06.280</t>
  </si>
  <si>
    <t>06.960</t>
  </si>
  <si>
    <t>15.600</t>
  </si>
  <si>
    <t>09.480</t>
  </si>
  <si>
    <t>10.640</t>
  </si>
  <si>
    <t>14.760</t>
  </si>
  <si>
    <t>15.240</t>
  </si>
  <si>
    <t>18.040</t>
  </si>
  <si>
    <t>27.360</t>
  </si>
  <si>
    <t>30.760</t>
  </si>
  <si>
    <t>05.440</t>
  </si>
  <si>
    <t>12.280</t>
  </si>
  <si>
    <t>15.880</t>
  </si>
  <si>
    <t>20.680</t>
  </si>
  <si>
    <t>21.480</t>
  </si>
  <si>
    <t>24.360</t>
  </si>
  <si>
    <t>26.680</t>
  </si>
  <si>
    <t>28.840</t>
  </si>
  <si>
    <t>04.960</t>
  </si>
  <si>
    <t>12.240</t>
  </si>
  <si>
    <t>13.520</t>
  </si>
  <si>
    <t>23.040</t>
  </si>
  <si>
    <t>11.880</t>
  </si>
  <si>
    <t>13.080</t>
  </si>
  <si>
    <t>16.800</t>
  </si>
  <si>
    <t>19.280</t>
  </si>
  <si>
    <t>20.120</t>
  </si>
  <si>
    <t>28.760</t>
  </si>
  <si>
    <t>39.760</t>
  </si>
  <si>
    <t>27.160</t>
  </si>
  <si>
    <t>48.920</t>
  </si>
  <si>
    <t>53.720</t>
  </si>
  <si>
    <t>22.960</t>
  </si>
  <si>
    <t>23.120</t>
  </si>
  <si>
    <t>24.120</t>
  </si>
  <si>
    <t>26.440</t>
  </si>
  <si>
    <t>28.080</t>
  </si>
  <si>
    <t>38.680</t>
  </si>
  <si>
    <t>20.960</t>
  </si>
  <si>
    <t>44.360</t>
  </si>
  <si>
    <t>42.840</t>
  </si>
  <si>
    <t>43.400</t>
  </si>
  <si>
    <t>44.080</t>
  </si>
  <si>
    <t>44.280</t>
  </si>
  <si>
    <t>44.520</t>
  </si>
  <si>
    <t>45.080</t>
  </si>
  <si>
    <t>45.320</t>
  </si>
  <si>
    <t>46.080</t>
  </si>
  <si>
    <t>43.290</t>
  </si>
  <si>
    <t>44.840</t>
  </si>
  <si>
    <t>47.960</t>
  </si>
  <si>
    <t>51.680</t>
  </si>
  <si>
    <t>47.080</t>
  </si>
  <si>
    <t>50.160</t>
  </si>
  <si>
    <t>50.360</t>
  </si>
  <si>
    <t>55.640</t>
  </si>
  <si>
    <t>51.320</t>
  </si>
  <si>
    <t>59.960</t>
  </si>
  <si>
    <t>00.760</t>
  </si>
  <si>
    <t>50.280</t>
  </si>
  <si>
    <t>52.200</t>
  </si>
  <si>
    <t>53.000</t>
  </si>
  <si>
    <t>53.040</t>
  </si>
  <si>
    <t>55.240</t>
  </si>
  <si>
    <t>57.960</t>
  </si>
  <si>
    <t>00.040</t>
  </si>
  <si>
    <t>46.360</t>
  </si>
  <si>
    <t>47.800</t>
  </si>
  <si>
    <t>48.200</t>
  </si>
  <si>
    <t>48.440</t>
  </si>
  <si>
    <t>49.640</t>
  </si>
  <si>
    <t>49.960</t>
  </si>
  <si>
    <t>53.160</t>
  </si>
  <si>
    <t>58.760</t>
  </si>
  <si>
    <t>46.640</t>
  </si>
  <si>
    <t>48.240</t>
  </si>
  <si>
    <t>48.280</t>
  </si>
  <si>
    <t>50.600</t>
  </si>
  <si>
    <t>51.280</t>
  </si>
  <si>
    <t>53.320</t>
  </si>
  <si>
    <t>54.520</t>
  </si>
  <si>
    <t>56.840</t>
  </si>
  <si>
    <t>53.360</t>
  </si>
  <si>
    <t>02.320</t>
  </si>
  <si>
    <t>08.920</t>
  </si>
  <si>
    <t>54.640</t>
  </si>
  <si>
    <t>56.000</t>
  </si>
  <si>
    <t>02.080</t>
  </si>
  <si>
    <t>22.627</t>
  </si>
  <si>
    <t>26.710</t>
  </si>
  <si>
    <t>42.440</t>
  </si>
  <si>
    <t>42.720</t>
  </si>
  <si>
    <t>43.240</t>
  </si>
  <si>
    <t>43.360</t>
  </si>
  <si>
    <t>44.880</t>
  </si>
  <si>
    <t>45.840</t>
  </si>
  <si>
    <t>41.600</t>
  </si>
  <si>
    <t>42.320</t>
  </si>
  <si>
    <t>42.920</t>
  </si>
  <si>
    <t>43.040</t>
  </si>
  <si>
    <t>46.600</t>
  </si>
  <si>
    <t>47.480</t>
  </si>
  <si>
    <t>44.560</t>
  </si>
  <si>
    <t>44.920</t>
  </si>
  <si>
    <t>46.120</t>
  </si>
  <si>
    <t>48.840</t>
  </si>
  <si>
    <t>48.880</t>
  </si>
  <si>
    <t>51.240</t>
  </si>
  <si>
    <t>54.920</t>
  </si>
  <si>
    <t>49.480</t>
  </si>
  <si>
    <t>51.080</t>
  </si>
  <si>
    <t>52.440</t>
  </si>
  <si>
    <t>52.840</t>
  </si>
  <si>
    <t>53.280</t>
  </si>
  <si>
    <t>55.320</t>
  </si>
  <si>
    <t>43.880</t>
  </si>
  <si>
    <t>44.000</t>
  </si>
  <si>
    <t>44.120</t>
  </si>
  <si>
    <t>44.720</t>
  </si>
  <si>
    <t>45.880</t>
  </si>
  <si>
    <t>46.840</t>
  </si>
  <si>
    <t>46.920</t>
  </si>
  <si>
    <t>45.640</t>
  </si>
  <si>
    <t>47.160</t>
  </si>
  <si>
    <t>47.600</t>
  </si>
  <si>
    <t>47.640</t>
  </si>
  <si>
    <t>49.560</t>
  </si>
  <si>
    <t>50.200</t>
  </si>
  <si>
    <t>01.560</t>
  </si>
  <si>
    <t>03.000</t>
  </si>
  <si>
    <t>52.520</t>
  </si>
  <si>
    <t>52.540</t>
  </si>
  <si>
    <t>54.160</t>
  </si>
  <si>
    <t>56.520</t>
  </si>
  <si>
    <t>59.120</t>
  </si>
  <si>
    <t>14.640</t>
  </si>
  <si>
    <t>id_pretek</t>
  </si>
  <si>
    <t>cas_src</t>
  </si>
  <si>
    <t>cas_formatovany</t>
  </si>
  <si>
    <t>Celkový súčet</t>
  </si>
  <si>
    <t>kategoria_pretekar</t>
  </si>
  <si>
    <t>K1 500 Kadetky Švecová Romana (PIE) Celková hodnota</t>
  </si>
  <si>
    <t>K1 500 Kadetky Šustová Veronika (ŠAM) Celková hodnota</t>
  </si>
  <si>
    <t>K1 500 Kadetky Libaiová Laura (ŠKD) Celková hodnota</t>
  </si>
  <si>
    <t>K1 500 Kadetky Gavorová Hana (PIE) Celková hodnota</t>
  </si>
  <si>
    <t>K1 500 Kadetky Gáborová Juliana (ŠAM) Celková hodnota</t>
  </si>
  <si>
    <t>K1 500 Kadetky Czaniková Tereza (ZLP) Celková hodnota</t>
  </si>
  <si>
    <t>K1 500 Kadeti Záborský Richard (ŠAM) Celková hodnota</t>
  </si>
  <si>
    <t>K1 500 Kadeti Tučka Jakub (UKB) Celková hodnota</t>
  </si>
  <si>
    <t>K1 500 Kadeti Tóth Ľudovít (KOM) Celková hodnota</t>
  </si>
  <si>
    <t>K1 500 Kadeti Tereštík Marián (ZLP) Celková hodnota</t>
  </si>
  <si>
    <t>K1 500 Kadeti Ševčík Tomáš (ŠKD) Celková hodnota</t>
  </si>
  <si>
    <t>K1 500 Kadeti Szabó Maximilián (NZA) Celková hodnota</t>
  </si>
  <si>
    <t>K1 500 Kadeti Pohanka Ivan (ZLP) Celková hodnota</t>
  </si>
  <si>
    <t>K1 500 Kadeti Podleiszek Dávid (KOM) Celková hodnota</t>
  </si>
  <si>
    <t>K1 500 Kadeti Perets Artur (ŠKD) Celková hodnota</t>
  </si>
  <si>
    <t>K1 500 Kadeti Lepi Máté (ŠAM) Celková hodnota</t>
  </si>
  <si>
    <t>K1 500 Kadeti Kinczer Matúš (KOM) Celková hodnota</t>
  </si>
  <si>
    <t>K1 500 Kadeti Iliaš Jakub (NOV) Celková hodnota</t>
  </si>
  <si>
    <t>K1 500 Kadeti Chalás Martin (PIE) Celková hodnota</t>
  </si>
  <si>
    <t>K1 500 Kadeti Grolmus Lukáš (KOM) Celková hodnota</t>
  </si>
  <si>
    <t>K1 500 Kadeti Fazekas Adrián (ŠAM) Celková hodnota</t>
  </si>
  <si>
    <t>K1 500 Kadeti Farkaš Tomáš (KOM) Celková hodnota</t>
  </si>
  <si>
    <t>K1 500 Kadeti Doktorík Dominik (KOM) Celková hodnota</t>
  </si>
  <si>
    <t>K1 500 Kadeti Bergendi Marko (ZLP) Celková hodnota</t>
  </si>
  <si>
    <t>K1 500 Kadeti Bábik Martin (PIE) Celková hodnota</t>
  </si>
  <si>
    <t>K1 500 Juniorky Zemánková Hana (TAT) Celková hodnota</t>
  </si>
  <si>
    <t>K1 500 Juniorky Trakalová Tatiana (PIE) Celková hodnota</t>
  </si>
  <si>
    <t>K1 500 Juniorky Sidová Bianka (ŠAM) Celková hodnota</t>
  </si>
  <si>
    <t>K1 500 Juniorky Rusová Dominika (NOV) Celková hodnota</t>
  </si>
  <si>
    <t>K1 500 Juniorky Pecsuková Katarína (UKB) Celková hodnota</t>
  </si>
  <si>
    <t>K1 500 Juniorky Múková Alena (TTS) Celková hodnota</t>
  </si>
  <si>
    <t>K1 500 Juniorky Husáriková Diana (TTS) Celková hodnota</t>
  </si>
  <si>
    <t>K1 500 Juniorky Holá Nina (NOV) Celková hodnota</t>
  </si>
  <si>
    <t>K1 500 Juniorky Bergendi Sofia (ZLP) Celková hodnota</t>
  </si>
  <si>
    <t>K1 500 Juniori Zrutta Michal (PIE) Celková hodnota</t>
  </si>
  <si>
    <t>K1 500 Juniori Végh Tamás (ŠAM) Celková hodnota</t>
  </si>
  <si>
    <t>K1 500 Juniori Vargha Boris (ŠAM) Celková hodnota</t>
  </si>
  <si>
    <t>K1 500 Juniori Struhár Matej (TTS) Celková hodnota</t>
  </si>
  <si>
    <t>K1 500 Juniori Schrimpel Peter (KOM) Celková hodnota</t>
  </si>
  <si>
    <t>K1 500 Juniori Rybanský Daniel (PIE) Celková hodnota</t>
  </si>
  <si>
    <t>K1 500 Juniori Podleiszek Filip (KOM) Celková hodnota</t>
  </si>
  <si>
    <t>K1 500 Juniori Podhradský Viktor Samuel (PIE) Celková hodnota</t>
  </si>
  <si>
    <t>K1 500 Juniori Pitelka Samuel (ZLP) Celková hodnota</t>
  </si>
  <si>
    <t>K1 500 Juniori Mrva Martin (SLA) Celková hodnota</t>
  </si>
  <si>
    <t>K1 500 Juniori Kukučka Juraj (NOV) Celková hodnota</t>
  </si>
  <si>
    <t>K1 500 Juniori Kobyda Ondrej (TAT) Celková hodnota</t>
  </si>
  <si>
    <t>K1 500 Juniori Kmiť Tomáš (UKB) Celková hodnota</t>
  </si>
  <si>
    <t>K1 500 Juniori Kasák Michal (NZA) Celková hodnota</t>
  </si>
  <si>
    <t>K1 500 Juniori Hutko Juraj (UKB) Celková hodnota</t>
  </si>
  <si>
    <t>K1 500 Juniori Današ Matej (PIE) Celková hodnota</t>
  </si>
  <si>
    <t>K1 500 Juniori Carrington Corwin (PIE) Celková hodnota</t>
  </si>
  <si>
    <t>K1 500 Juniori Cagáň Samuel (NOV) Celková hodnota</t>
  </si>
  <si>
    <t>K1 500 Juniori Bajzík Michal (SLA) Celková hodnota</t>
  </si>
  <si>
    <t>K1 500 Juniori Babicza Kristóf (NZA) Celková hodnota</t>
  </si>
  <si>
    <t>K1 200 Kadetky Švecová Romana (PIE) Celková hodnota</t>
  </si>
  <si>
    <t>K1 200 Kadetky Šustová Veronika (ŠAM) Celková hodnota</t>
  </si>
  <si>
    <t>K1 200 Kadetky Libaiová Laura (ŠKD) Celková hodnota</t>
  </si>
  <si>
    <t>K1 200 Kadetky Gavorová Hana (PIE) Celková hodnota</t>
  </si>
  <si>
    <t>K1 200 Kadetky Gáborová Juliana (ŠAM) Celková hodnota</t>
  </si>
  <si>
    <t>K1 200 Kadetky Czaniková Tereza (ZLP) Celková hodnota</t>
  </si>
  <si>
    <t>K1 200 Kadeti Záborský Richard (ŠAM) Celková hodnota</t>
  </si>
  <si>
    <t>K1 200 Kadeti Tučka Jakub (UKB) Celková hodnota</t>
  </si>
  <si>
    <t>K1 200 Kadeti Tóth Ľudovít (KOM) Celková hodnota</t>
  </si>
  <si>
    <t>K1 200 Kadeti Tereštík Marián (ZLP) Celková hodnota</t>
  </si>
  <si>
    <t>K1 200 Kadeti Ševčík Tomáš (ŠKD) Celková hodnota</t>
  </si>
  <si>
    <t>K1 200 Kadeti Szabó Maximilián (NZA) Celková hodnota</t>
  </si>
  <si>
    <t>K1 200 Kadeti Pohanka Ivan (ZLP) Celková hodnota</t>
  </si>
  <si>
    <t>K1 200 Kadeti Podleiszek Dávid (KOM) Celková hodnota</t>
  </si>
  <si>
    <t>K1 200 Kadeti Perets Artur (ŠKD) Celková hodnota</t>
  </si>
  <si>
    <t>K1 200 Kadeti Lepi Máté (ŠAM) Celková hodnota</t>
  </si>
  <si>
    <t>K1 200 Kadeti Kinczer Matúš (KOM) Celková hodnota</t>
  </si>
  <si>
    <t>K1 200 Kadeti Iliaš Jakub (NOV) Celková hodnota</t>
  </si>
  <si>
    <t>K1 200 Kadeti Chalás Martin (PIE) Celková hodnota</t>
  </si>
  <si>
    <t>K1 200 Kadeti Grolmus Lukáš (KOM) Celková hodnota</t>
  </si>
  <si>
    <t>K1 200 Kadeti Fazekas Adrián (ŠAM) Celková hodnota</t>
  </si>
  <si>
    <t>K1 200 Kadeti Farkaš Tomáš (KOM) Celková hodnota</t>
  </si>
  <si>
    <t>K1 200 Kadeti Doktorík Dominik (KOM) Celková hodnota</t>
  </si>
  <si>
    <t>K1 200 Kadeti Bergendi Marko (ZLP) Celková hodnota</t>
  </si>
  <si>
    <t>K1 200 Kadeti Bábik Martin (PIE) Celková hodnota</t>
  </si>
  <si>
    <t>K1 200 Juniorky Zemánková Hana (TAT) Celková hodnota</t>
  </si>
  <si>
    <t>K1 200 Juniorky Trakalová Tatiana (PIE) Celková hodnota</t>
  </si>
  <si>
    <t>K1 200 Juniorky Sidová Bianka (ŠAM) Celková hodnota</t>
  </si>
  <si>
    <t>K1 200 Juniorky Rusová Dominika (NOV) Celková hodnota</t>
  </si>
  <si>
    <t>K1 200 Juniorky Pecsuková Katarína (UKB) Celková hodnota</t>
  </si>
  <si>
    <t>K1 200 Juniorky Múková Alena (TTS) Celková hodnota</t>
  </si>
  <si>
    <t>K1 200 Juniorky Husáriková Diana (TTS) Celková hodnota</t>
  </si>
  <si>
    <t>K1 200 Juniorky Holá Nina (NOV) Celková hodnota</t>
  </si>
  <si>
    <t>K1 200 Juniorky Bergendi Sofia (ZLP) Celková hodnota</t>
  </si>
  <si>
    <t>K1 200 Juniori Zrutta Michal (PIE) Celková hodnota</t>
  </si>
  <si>
    <t>K1 200 Juniori Végh Tamás (ŠAM) Celková hodnota</t>
  </si>
  <si>
    <t>K1 200 Juniori Vargha Boris (ŠAM) Celková hodnota</t>
  </si>
  <si>
    <t>K1 200 Juniori Schrimpel Peter (KOM) Celková hodnota</t>
  </si>
  <si>
    <t>K1 200 Juniori Rybanský Daniel (PIE) Celková hodnota</t>
  </si>
  <si>
    <t>K1 200 Juniori Podleiszek Filip (KOM) Celková hodnota</t>
  </si>
  <si>
    <t>K1 200 Juniori Podhradský Viktor Samuel (PIE) Celková hodnota</t>
  </si>
  <si>
    <t>K1 200 Juniori Pitelka Samuel (ZLP) Celková hodnota</t>
  </si>
  <si>
    <t>K1 200 Juniori Mrva Martin (SLA) Celková hodnota</t>
  </si>
  <si>
    <t>K1 200 Juniori Kukučka Juraj (NOV) Celková hodnota</t>
  </si>
  <si>
    <t>K1 200 Juniori Kobyda Ondrej (TAT) Celková hodnota</t>
  </si>
  <si>
    <t>K1 200 Juniori Kmiť Tomáš (UKB) Celková hodnota</t>
  </si>
  <si>
    <t>K1 200 Juniori Kasák Michal (NZA) Celková hodnota</t>
  </si>
  <si>
    <t>K1 200 Juniori Hutko Juraj (UKB) Celková hodnota</t>
  </si>
  <si>
    <t>K1 200 Juniori Današ Matej (PIE) Celková hodnota</t>
  </si>
  <si>
    <t>K1 200 Juniori Carrington Corwin (PIE) Celková hodnota</t>
  </si>
  <si>
    <t>K1 200 Juniori Cagáň Samuel (NOV) Celková hodnota</t>
  </si>
  <si>
    <t>K1 200 Juniori Bajzík Michal (SLA) Celková hodnota</t>
  </si>
  <si>
    <t>K1 200 Juniori Babicza Kristóf (NZA) Celková hodnota</t>
  </si>
  <si>
    <t>K1 1000 Kadetky Švecová Romana (PIE) Celková hodnota</t>
  </si>
  <si>
    <t>K1 1000 Kadetky Šustová Veronika (ŠAM) Celková hodnota</t>
  </si>
  <si>
    <t>K1 1000 Kadetky Libaiová Laura (ŠKD) Celková hodnota</t>
  </si>
  <si>
    <t>K1 1000 Kadetky Gavorová Hana (PIE) Celková hodnota</t>
  </si>
  <si>
    <t>K1 1000 Kadetky Gáborová Juliana (ŠAM) Celková hodnota</t>
  </si>
  <si>
    <t>K1 1000 Kadetky Czaniková Tereza (ZLP) Celková hodnota</t>
  </si>
  <si>
    <t>K1 1000 Kadeti Záborský Richard (ŠAM) Celková hodnota</t>
  </si>
  <si>
    <t>K1 1000 Kadeti Tučka Jakub (UKB) Celková hodnota</t>
  </si>
  <si>
    <t>K1 1000 Kadeti Tóth Ľudovít (KOM) Celková hodnota</t>
  </si>
  <si>
    <t>K1 1000 Kadeti Tereštík Marián (ZLP) Celková hodnota</t>
  </si>
  <si>
    <t>K1 1000 Kadeti Ševčík Tomáš (ŠKD) Celková hodnota</t>
  </si>
  <si>
    <t>K1 1000 Kadeti Szabó Maximilián (NZA) Celková hodnota</t>
  </si>
  <si>
    <t>K1 1000 Kadeti Pohanka Ivan (ZLP) Celková hodnota</t>
  </si>
  <si>
    <t>K1 1000 Kadeti Podleiszek Dávid (KOM) Celková hodnota</t>
  </si>
  <si>
    <t>K1 1000 Kadeti Perets Artur (ŠKD) Celková hodnota</t>
  </si>
  <si>
    <t>K1 1000 Kadeti Lepi Máté (ŠAM) Celková hodnota</t>
  </si>
  <si>
    <t>K1 1000 Kadeti Kinczer Matúš (KOM) Celková hodnota</t>
  </si>
  <si>
    <t>K1 1000 Kadeti Iliaš Jakub (NOV) Celková hodnota</t>
  </si>
  <si>
    <t>K1 1000 Kadeti Chalás Martin (PIE) Celková hodnota</t>
  </si>
  <si>
    <t>K1 1000 Kadeti Grolmus Lukáš (KOM) Celková hodnota</t>
  </si>
  <si>
    <t>K1 1000 Kadeti Fazekas Adrián (ŠAM) Celková hodnota</t>
  </si>
  <si>
    <t>K1 1000 Kadeti Farkaš Tomáš (KOM) Celková hodnota</t>
  </si>
  <si>
    <t>K1 1000 Kadeti Doktorík Dominik (KOM) Celková hodnota</t>
  </si>
  <si>
    <t>K1 1000 Kadeti Bergendi Marko (ZLP) Celková hodnota</t>
  </si>
  <si>
    <t>K1 1000 Kadeti Bábik Martin (PIE) Celková hodnota</t>
  </si>
  <si>
    <t>K1 1000 Juniorky Zemánková Hana (TAT) Celková hodnota</t>
  </si>
  <si>
    <t>K1 1000 Juniorky Trakalová Tatiana (PIE) Celková hodnota</t>
  </si>
  <si>
    <t>K1 1000 Juniorky Sidová Bianka (ŠAM) Celková hodnota</t>
  </si>
  <si>
    <t>K1 1000 Juniorky Rusová Dominika (NOV) Celková hodnota</t>
  </si>
  <si>
    <t>K1 1000 Juniorky Pecsuková Katarína (UKB) Celková hodnota</t>
  </si>
  <si>
    <t>K1 1000 Juniorky Múková Alena (TTS) Celková hodnota</t>
  </si>
  <si>
    <t>K1 1000 Juniorky Husáriková Diana (TTS) Celková hodnota</t>
  </si>
  <si>
    <t>K1 1000 Juniorky Holá Nina (NOV) Celková hodnota</t>
  </si>
  <si>
    <t>K1 1000 Juniorky Bergendi Sofia (ZLP) Celková hodnota</t>
  </si>
  <si>
    <t>K1 1000 Juniori Zrutta Michal (PIE) Celková hodnota</t>
  </si>
  <si>
    <t>K1 1000 Juniori Végh Tamás (ŠAM) Celková hodnota</t>
  </si>
  <si>
    <t>K1 1000 Juniori Vargha Boris (ŠAM) Celková hodnota</t>
  </si>
  <si>
    <t>K1 1000 Juniori Struhár Matej (TTS) Celková hodnota</t>
  </si>
  <si>
    <t>K1 1000 Juniori Stojkovič David (TAT) Celková hodnota</t>
  </si>
  <si>
    <t>K1 1000 Juniori Schrimpel Peter (KOM) Celková hodnota</t>
  </si>
  <si>
    <t>K1 1000 Juniori Rybanský Daniel (PIE) Celková hodnota</t>
  </si>
  <si>
    <t>K1 1000 Juniori Podleiszek Filip (KOM) Celková hodnota</t>
  </si>
  <si>
    <t>K1 1000 Juniori Podhradský Viktor Samuel (PIE) Celková hodnota</t>
  </si>
  <si>
    <t>K1 1000 Juniori Pitelka Samuel (ZLP) Celková hodnota</t>
  </si>
  <si>
    <t>K1 1000 Juniori Mrva Martin (SLA) Celková hodnota</t>
  </si>
  <si>
    <t>K1 1000 Juniori Kukučka Juraj (NOV) Celková hodnota</t>
  </si>
  <si>
    <t>K1 1000 Juniori Kobyda Ondrej (TAT) Celková hodnota</t>
  </si>
  <si>
    <t>K1 1000 Juniori Kmiť Tomáš (UKB) Celková hodnota</t>
  </si>
  <si>
    <t>K1 1000 Juniori Kasák Michal (NZA) Celková hodnota</t>
  </si>
  <si>
    <t>K1 1000 Juniori Hutko Juraj (UKB) Celková hodnota</t>
  </si>
  <si>
    <t>K1 1000 Juniori Današ Matej (PIE) Celková hodnota</t>
  </si>
  <si>
    <t>K1 1000 Juniori Carrington Corwin (PIE) Celková hodnota</t>
  </si>
  <si>
    <t>K1 1000 Juniori Cagáň Samuel (NOV) Celková hodnota</t>
  </si>
  <si>
    <t>K1 1000 Juniori Bajzík Michal (SLA) Celková hodnota</t>
  </si>
  <si>
    <t>K1 1000 Juniori Babicza Kristóf (NZA) Celková hodnota</t>
  </si>
  <si>
    <t>C1 500 Kadeti Struhár Daniel (TTS) Celková hodnota</t>
  </si>
  <si>
    <t>C1 500 Kadeti Ružič Patrik (ŠKP) Celková hodnota</t>
  </si>
  <si>
    <t>C1 500 Kadeti Plško Ján (TTS) Celková hodnota</t>
  </si>
  <si>
    <t>C1 500 Juniorky+Kadetky Miškolciová Martina (TTS) Celková hodnota</t>
  </si>
  <si>
    <t>C1 500 Juniorky+Kadetky Minárikova Alexandra (MOR) Celková hodnota</t>
  </si>
  <si>
    <t>C1 500 Juniori Szobolovszky Michal (PIE) Celková hodnota</t>
  </si>
  <si>
    <t>C1 500 Juniori Stolárik Peter (TTS) Celková hodnota</t>
  </si>
  <si>
    <t>C1 500 Juniori Psotný Adam (SLA) Celková hodnota</t>
  </si>
  <si>
    <t>C1 500 Juniori Masaryk Kristián (ŠKD) Celková hodnota</t>
  </si>
  <si>
    <t>C1 500 Juniori Hladký Dušan (PIE) Celková hodnota</t>
  </si>
  <si>
    <t>C1 200 Kadeti Struhár Daniel (TTS) Celková hodnota</t>
  </si>
  <si>
    <t>C1 200 Kadeti Ružič Patrik (ŠKP) Celková hodnota</t>
  </si>
  <si>
    <t>C1 200 Kadeti Plško Ján (TTS) Celková hodnota</t>
  </si>
  <si>
    <t>C1 200 Juniorky+Kadetky Miškolciová Martina (TTS) Celková hodnota</t>
  </si>
  <si>
    <t>C1 200 Juniorky+Kadetky Minárikova Alexandra (MOR) Celková hodnota</t>
  </si>
  <si>
    <t>C1 200 Juniori Szobolovszky Michal (PIE) Celková hodnota</t>
  </si>
  <si>
    <t>C1 200 Juniori Stolárik Peter (TTS) Celková hodnota</t>
  </si>
  <si>
    <t>C1 200 Juniori Psotný Adam (SLA) Celková hodnota</t>
  </si>
  <si>
    <t>C1 200 Juniori Masaryk Kristián (ŠKD) Celková hodnota</t>
  </si>
  <si>
    <t>C1 200 Juniori Hladký Dušan (PIE) Celková hodnota</t>
  </si>
  <si>
    <t>C1 1000 Kadeti Struhár Daniel (TTS) Celková hodnota</t>
  </si>
  <si>
    <t>C1 1000 Kadeti Ružič Patrik (ŠKP) Celková hodnota</t>
  </si>
  <si>
    <t>C1 1000 Kadeti Plško Ján (TTS) Celková hodnota</t>
  </si>
  <si>
    <t>C1 1000 Juniorky+Kadetky Miškolciová Martina (TTS) Celková hodnota</t>
  </si>
  <si>
    <t>C1 1000 Juniorky+Kadetky Minárikova Alexandra (MOR) Celková hodnota</t>
  </si>
  <si>
    <t>C1 1000 Juniori Szobolovszky Michal (PIE) Celková hodnota</t>
  </si>
  <si>
    <t>C1 1000 Juniori Stolárik Peter (TTS) Celková hodnota</t>
  </si>
  <si>
    <t>C1 1000 Juniori Psotný Adam (SLA) Celková hodnota</t>
  </si>
  <si>
    <t>C1 1000 Juniori Masaryk Kristián (ŠKD) Celková hodnota</t>
  </si>
  <si>
    <t>C1 1000 Juniori Hladký Dušan (PIE) Celková hodnota</t>
  </si>
  <si>
    <t>pretekar_kategoria</t>
  </si>
  <si>
    <t>Švecová Romana (PIE) K1 500 Kadetky Celková hodnota</t>
  </si>
  <si>
    <t>Šustová Veronika (ŠAM) K1 500 Kadetky Celková hodnota</t>
  </si>
  <si>
    <t>Libaiová Laura (ŠKD) K1 500 Kadetky Celková hodnota</t>
  </si>
  <si>
    <t>Gavorová Hana (PIE) K1 500 Kadetky Celková hodnota</t>
  </si>
  <si>
    <t>Gáborová Juliana (ŠAM) K1 500 Kadetky Celková hodnota</t>
  </si>
  <si>
    <t>Czaniková Tereza (ZLP) K1 500 Kadetky Celková hodnota</t>
  </si>
  <si>
    <t>Záborský Richard (ŠAM) K1 500 Kadeti Celková hodnota</t>
  </si>
  <si>
    <t>Tučka Jakub (UKB) K1 500 Kadeti Celková hodnota</t>
  </si>
  <si>
    <t>Tóth Ľudovít (KOM) K1 500 Kadeti Celková hodnota</t>
  </si>
  <si>
    <t>Tereštík Marián (ZLP) K1 500 Kadeti Celková hodnota</t>
  </si>
  <si>
    <t>Ševčík Tomáš (ŠKD) K1 500 Kadeti Celková hodnota</t>
  </si>
  <si>
    <t>Szabó Maximilián (NZA) K1 500 Kadeti Celková hodnota</t>
  </si>
  <si>
    <t>Pohanka Ivan (ZLP) K1 500 Kadeti Celková hodnota</t>
  </si>
  <si>
    <t>Podleiszek Dávid (KOM) K1 500 Kadeti Celková hodnota</t>
  </si>
  <si>
    <t>Perets Artur (ŠKD) K1 500 Kadeti Celková hodnota</t>
  </si>
  <si>
    <t>Lepi Máté (ŠAM) K1 500 Kadeti Celková hodnota</t>
  </si>
  <si>
    <t>Kinczer Matúš (KOM) K1 500 Kadeti Celková hodnota</t>
  </si>
  <si>
    <t>Iliaš Jakub (NOV) K1 500 Kadeti Celková hodnota</t>
  </si>
  <si>
    <t>Chalás Martin (PIE) K1 500 Kadeti Celková hodnota</t>
  </si>
  <si>
    <t>Grolmus Lukáš (KOM) K1 500 Kadeti Celková hodnota</t>
  </si>
  <si>
    <t>Fazekas Adrián (ŠAM) K1 500 Kadeti Celková hodnota</t>
  </si>
  <si>
    <t>Farkaš Tomáš (KOM) K1 500 Kadeti Celková hodnota</t>
  </si>
  <si>
    <t>Doktorík Dominik (KOM) K1 500 Kadeti Celková hodnota</t>
  </si>
  <si>
    <t>Bergendi Marko (ZLP) K1 500 Kadeti Celková hodnota</t>
  </si>
  <si>
    <t>Bábik Martin (PIE) K1 500 Kadeti Celková hodnota</t>
  </si>
  <si>
    <t>Zemánková Hana (TAT) K1 500 Juniorky Celková hodnota</t>
  </si>
  <si>
    <t>Trakalová Tatiana (PIE) K1 500 Juniorky Celková hodnota</t>
  </si>
  <si>
    <t>Sidová Bianka (ŠAM) K1 500 Juniorky Celková hodnota</t>
  </si>
  <si>
    <t>Rusová Dominika (NOV) K1 500 Juniorky Celková hodnota</t>
  </si>
  <si>
    <t>Pecsuková Katarína (UKB) K1 500 Juniorky Celková hodnota</t>
  </si>
  <si>
    <t>Múková Alena (TTS) K1 500 Juniorky Celková hodnota</t>
  </si>
  <si>
    <t>Husáriková Diana (TTS) K1 500 Juniorky Celková hodnota</t>
  </si>
  <si>
    <t>Holá Nina (NOV) K1 500 Juniorky Celková hodnota</t>
  </si>
  <si>
    <t>Bergendi Sofia (ZLP) K1 500 Juniorky Celková hodnota</t>
  </si>
  <si>
    <t>Zrutta Michal (PIE) K1 500 Juniori Celková hodnota</t>
  </si>
  <si>
    <t>Végh Tamás (ŠAM) K1 500 Juniori Celková hodnota</t>
  </si>
  <si>
    <t>Vargha Boris (ŠAM) K1 500 Juniori Celková hodnota</t>
  </si>
  <si>
    <t>Struhár Matej (TTS) K1 500 Juniori Celková hodnota</t>
  </si>
  <si>
    <t>Schrimpel Peter (KOM) K1 500 Juniori Celková hodnota</t>
  </si>
  <si>
    <t>Rybanský Daniel (PIE) K1 500 Juniori Celková hodnota</t>
  </si>
  <si>
    <t>Podleiszek Filip (KOM) K1 500 Juniori Celková hodnota</t>
  </si>
  <si>
    <t>Podhradský Viktor Samuel (PIE) K1 500 Juniori Celková hodnota</t>
  </si>
  <si>
    <t>Pitelka Samuel (ZLP) K1 500 Juniori Celková hodnota</t>
  </si>
  <si>
    <t>Mrva Martin (SLA) K1 500 Juniori Celková hodnota</t>
  </si>
  <si>
    <t>Kukučka Juraj (NOV) K1 500 Juniori Celková hodnota</t>
  </si>
  <si>
    <t>Kobyda Ondrej (TAT) K1 500 Juniori Celková hodnota</t>
  </si>
  <si>
    <t>Kmiť Tomáš (UKB) K1 500 Juniori Celková hodnota</t>
  </si>
  <si>
    <t>Kasák Michal (NZA) K1 500 Juniori Celková hodnota</t>
  </si>
  <si>
    <t>Hutko Juraj (UKB) K1 500 Juniori Celková hodnota</t>
  </si>
  <si>
    <t>Današ Matej (PIE) K1 500 Juniori Celková hodnota</t>
  </si>
  <si>
    <t>Carrington Corwin (PIE) K1 500 Juniori Celková hodnota</t>
  </si>
  <si>
    <t>Cagáň Samuel (NOV) K1 500 Juniori Celková hodnota</t>
  </si>
  <si>
    <t>Bajzík Michal (SLA) K1 500 Juniori Celková hodnota</t>
  </si>
  <si>
    <t>Babicza Kristóf (NZA) K1 500 Juniori Celková hodnota</t>
  </si>
  <si>
    <t>Švecová Romana (PIE) K1 200 Kadetky Celková hodnota</t>
  </si>
  <si>
    <t>Šustová Veronika (ŠAM) K1 200 Kadetky Celková hodnota</t>
  </si>
  <si>
    <t>Libaiová Laura (ŠKD) K1 200 Kadetky Celková hodnota</t>
  </si>
  <si>
    <t>Gavorová Hana (PIE) K1 200 Kadetky Celková hodnota</t>
  </si>
  <si>
    <t>Gáborová Juliana (ŠAM) K1 200 Kadetky Celková hodnota</t>
  </si>
  <si>
    <t>Czaniková Tereza (ZLP) K1 200 Kadetky Celková hodnota</t>
  </si>
  <si>
    <t>Záborský Richard (ŠAM) K1 200 Kadeti Celková hodnota</t>
  </si>
  <si>
    <t>Tučka Jakub (UKB) K1 200 Kadeti Celková hodnota</t>
  </si>
  <si>
    <t>Tóth Ľudovít (KOM) K1 200 Kadeti Celková hodnota</t>
  </si>
  <si>
    <t>Tereštík Marián (ZLP) K1 200 Kadeti Celková hodnota</t>
  </si>
  <si>
    <t>Ševčík Tomáš (ŠKD) K1 200 Kadeti Celková hodnota</t>
  </si>
  <si>
    <t>Szabó Maximilián (NZA) K1 200 Kadeti Celková hodnota</t>
  </si>
  <si>
    <t>Pohanka Ivan (ZLP) K1 200 Kadeti Celková hodnota</t>
  </si>
  <si>
    <t>Podleiszek Dávid (KOM) K1 200 Kadeti Celková hodnota</t>
  </si>
  <si>
    <t>Perets Artur (ŠKD) K1 200 Kadeti Celková hodnota</t>
  </si>
  <si>
    <t>Lepi Máté (ŠAM) K1 200 Kadeti Celková hodnota</t>
  </si>
  <si>
    <t>Kinczer Matúš (KOM) K1 200 Kadeti Celková hodnota</t>
  </si>
  <si>
    <t>Iliaš Jakub (NOV) K1 200 Kadeti Celková hodnota</t>
  </si>
  <si>
    <t>Chalás Martin (PIE) K1 200 Kadeti Celková hodnota</t>
  </si>
  <si>
    <t>Grolmus Lukáš (KOM) K1 200 Kadeti Celková hodnota</t>
  </si>
  <si>
    <t>Fazekas Adrián (ŠAM) K1 200 Kadeti Celková hodnota</t>
  </si>
  <si>
    <t>Farkaš Tomáš (KOM) K1 200 Kadeti Celková hodnota</t>
  </si>
  <si>
    <t>Doktorík Dominik (KOM) K1 200 Kadeti Celková hodnota</t>
  </si>
  <si>
    <t>Bergendi Marko (ZLP) K1 200 Kadeti Celková hodnota</t>
  </si>
  <si>
    <t>Bábik Martin (PIE) K1 200 Kadeti Celková hodnota</t>
  </si>
  <si>
    <t>Zemánková Hana (TAT) K1 200 Juniorky Celková hodnota</t>
  </si>
  <si>
    <t>Trakalová Tatiana (PIE) K1 200 Juniorky Celková hodnota</t>
  </si>
  <si>
    <t>Sidová Bianka (ŠAM) K1 200 Juniorky Celková hodnota</t>
  </si>
  <si>
    <t>Rusová Dominika (NOV) K1 200 Juniorky Celková hodnota</t>
  </si>
  <si>
    <t>Pecsuková Katarína (UKB) K1 200 Juniorky Celková hodnota</t>
  </si>
  <si>
    <t>Múková Alena (TTS) K1 200 Juniorky Celková hodnota</t>
  </si>
  <si>
    <t>Husáriková Diana (TTS) K1 200 Juniorky Celková hodnota</t>
  </si>
  <si>
    <t>Holá Nina (NOV) K1 200 Juniorky Celková hodnota</t>
  </si>
  <si>
    <t>Bergendi Sofia (ZLP) K1 200 Juniorky Celková hodnota</t>
  </si>
  <si>
    <t>Zrutta Michal (PIE) K1 200 Juniori Celková hodnota</t>
  </si>
  <si>
    <t>Végh Tamás (ŠAM) K1 200 Juniori Celková hodnota</t>
  </si>
  <si>
    <t>Vargha Boris (ŠAM) K1 200 Juniori Celková hodnota</t>
  </si>
  <si>
    <t>Schrimpel Peter (KOM) K1 200 Juniori Celková hodnota</t>
  </si>
  <si>
    <t>Rybanský Daniel (PIE) K1 200 Juniori Celková hodnota</t>
  </si>
  <si>
    <t>Podleiszek Filip (KOM) K1 200 Juniori Celková hodnota</t>
  </si>
  <si>
    <t>Podhradský Viktor Samuel (PIE) K1 200 Juniori Celková hodnota</t>
  </si>
  <si>
    <t>Pitelka Samuel (ZLP) K1 200 Juniori Celková hodnota</t>
  </si>
  <si>
    <t>Mrva Martin (SLA) K1 200 Juniori Celková hodnota</t>
  </si>
  <si>
    <t>Kukučka Juraj (NOV) K1 200 Juniori Celková hodnota</t>
  </si>
  <si>
    <t>Kobyda Ondrej (TAT) K1 200 Juniori Celková hodnota</t>
  </si>
  <si>
    <t>Kmiť Tomáš (UKB) K1 200 Juniori Celková hodnota</t>
  </si>
  <si>
    <t>Kasák Michal (NZA) K1 200 Juniori Celková hodnota</t>
  </si>
  <si>
    <t>Hutko Juraj (UKB) K1 200 Juniori Celková hodnota</t>
  </si>
  <si>
    <t>Današ Matej (PIE) K1 200 Juniori Celková hodnota</t>
  </si>
  <si>
    <t>Carrington Corwin (PIE) K1 200 Juniori Celková hodnota</t>
  </si>
  <si>
    <t>Cagáň Samuel (NOV) K1 200 Juniori Celková hodnota</t>
  </si>
  <si>
    <t>Bajzík Michal (SLA) K1 200 Juniori Celková hodnota</t>
  </si>
  <si>
    <t>Babicza Kristóf (NZA) K1 200 Juniori Celková hodnota</t>
  </si>
  <si>
    <t>Švecová Romana (PIE) K1 1000 Kadetky Celková hodnota</t>
  </si>
  <si>
    <t>Šustová Veronika (ŠAM) K1 1000 Kadetky Celková hodnota</t>
  </si>
  <si>
    <t>Libaiová Laura (ŠKD) K1 1000 Kadetky Celková hodnota</t>
  </si>
  <si>
    <t>Gavorová Hana (PIE) K1 1000 Kadetky Celková hodnota</t>
  </si>
  <si>
    <t>Gáborová Juliana (ŠAM) K1 1000 Kadetky Celková hodnota</t>
  </si>
  <si>
    <t>Czaniková Tereza (ZLP) K1 1000 Kadetky Celková hodnota</t>
  </si>
  <si>
    <t>Záborský Richard (ŠAM) K1 1000 Kadeti Celková hodnota</t>
  </si>
  <si>
    <t>Tučka Jakub (UKB) K1 1000 Kadeti Celková hodnota</t>
  </si>
  <si>
    <t>Tóth Ľudovít (KOM) K1 1000 Kadeti Celková hodnota</t>
  </si>
  <si>
    <t>Tereštík Marián (ZLP) K1 1000 Kadeti Celková hodnota</t>
  </si>
  <si>
    <t>Ševčík Tomáš (ŠKD) K1 1000 Kadeti Celková hodnota</t>
  </si>
  <si>
    <t>Szabó Maximilián (NZA) K1 1000 Kadeti Celková hodnota</t>
  </si>
  <si>
    <t>Pohanka Ivan (ZLP) K1 1000 Kadeti Celková hodnota</t>
  </si>
  <si>
    <t>Podleiszek Dávid (KOM) K1 1000 Kadeti Celková hodnota</t>
  </si>
  <si>
    <t>Perets Artur (ŠKD) K1 1000 Kadeti Celková hodnota</t>
  </si>
  <si>
    <t>Lepi Máté (ŠAM) K1 1000 Kadeti Celková hodnota</t>
  </si>
  <si>
    <t>Kinczer Matúš (KOM) K1 1000 Kadeti Celková hodnota</t>
  </si>
  <si>
    <t>Iliaš Jakub (NOV) K1 1000 Kadeti Celková hodnota</t>
  </si>
  <si>
    <t>Chalás Martin (PIE) K1 1000 Kadeti Celková hodnota</t>
  </si>
  <si>
    <t>Grolmus Lukáš (KOM) K1 1000 Kadeti Celková hodnota</t>
  </si>
  <si>
    <t>Fazekas Adrián (ŠAM) K1 1000 Kadeti Celková hodnota</t>
  </si>
  <si>
    <t>Farkaš Tomáš (KOM) K1 1000 Kadeti Celková hodnota</t>
  </si>
  <si>
    <t>Doktorík Dominik (KOM) K1 1000 Kadeti Celková hodnota</t>
  </si>
  <si>
    <t>Bergendi Marko (ZLP) K1 1000 Kadeti Celková hodnota</t>
  </si>
  <si>
    <t>Bábik Martin (PIE) K1 1000 Kadeti Celková hodnota</t>
  </si>
  <si>
    <t>Zemánková Hana (TAT) K1 1000 Juniorky Celková hodnota</t>
  </si>
  <si>
    <t>Trakalová Tatiana (PIE) K1 1000 Juniorky Celková hodnota</t>
  </si>
  <si>
    <t>Sidová Bianka (ŠAM) K1 1000 Juniorky Celková hodnota</t>
  </si>
  <si>
    <t>Rusová Dominika (NOV) K1 1000 Juniorky Celková hodnota</t>
  </si>
  <si>
    <t>Pecsuková Katarína (UKB) K1 1000 Juniorky Celková hodnota</t>
  </si>
  <si>
    <t>Múková Alena (TTS) K1 1000 Juniorky Celková hodnota</t>
  </si>
  <si>
    <t>Husáriková Diana (TTS) K1 1000 Juniorky Celková hodnota</t>
  </si>
  <si>
    <t>Holá Nina (NOV) K1 1000 Juniorky Celková hodnota</t>
  </si>
  <si>
    <t>Bergendi Sofia (ZLP) K1 1000 Juniorky Celková hodnota</t>
  </si>
  <si>
    <t>Zrutta Michal (PIE) K1 1000 Juniori Celková hodnota</t>
  </si>
  <si>
    <t>Végh Tamás (ŠAM) K1 1000 Juniori Celková hodnota</t>
  </si>
  <si>
    <t>Vargha Boris (ŠAM) K1 1000 Juniori Celková hodnota</t>
  </si>
  <si>
    <t>Struhár Matej (TTS) K1 1000 Juniori Celková hodnota</t>
  </si>
  <si>
    <t>Stojkovič David (TAT) K1 1000 Juniori Celková hodnota</t>
  </si>
  <si>
    <t>Schrimpel Peter (KOM) K1 1000 Juniori Celková hodnota</t>
  </si>
  <si>
    <t>Rybanský Daniel (PIE) K1 1000 Juniori Celková hodnota</t>
  </si>
  <si>
    <t>Podleiszek Filip (KOM) K1 1000 Juniori Celková hodnota</t>
  </si>
  <si>
    <t>Podhradský Viktor Samuel (PIE) K1 1000 Juniori Celková hodnota</t>
  </si>
  <si>
    <t>Pitelka Samuel (ZLP) K1 1000 Juniori Celková hodnota</t>
  </si>
  <si>
    <t>Mrva Martin (SLA) K1 1000 Juniori Celková hodnota</t>
  </si>
  <si>
    <t>Kukučka Juraj (NOV) K1 1000 Juniori Celková hodnota</t>
  </si>
  <si>
    <t>Kobyda Ondrej (TAT) K1 1000 Juniori Celková hodnota</t>
  </si>
  <si>
    <t>Kmiť Tomáš (UKB) K1 1000 Juniori Celková hodnota</t>
  </si>
  <si>
    <t>Kasák Michal (NZA) K1 1000 Juniori Celková hodnota</t>
  </si>
  <si>
    <t>Hutko Juraj (UKB) K1 1000 Juniori Celková hodnota</t>
  </si>
  <si>
    <t>Današ Matej (PIE) K1 1000 Juniori Celková hodnota</t>
  </si>
  <si>
    <t>Carrington Corwin (PIE) K1 1000 Juniori Celková hodnota</t>
  </si>
  <si>
    <t>Cagáň Samuel (NOV) K1 1000 Juniori Celková hodnota</t>
  </si>
  <si>
    <t>Bajzík Michal (SLA) K1 1000 Juniori Celková hodnota</t>
  </si>
  <si>
    <t>Babicza Kristóf (NZA) K1 1000 Juniori Celková hodnota</t>
  </si>
  <si>
    <t>Struhár Daniel (TTS) C1 500 Kadeti Celková hodnota</t>
  </si>
  <si>
    <t>Ružič Patrik (ŠKP) C1 500 Kadeti Celková hodnota</t>
  </si>
  <si>
    <t>Plško Ján (TTS) C1 500 Kadeti Celková hodnota</t>
  </si>
  <si>
    <t>Miškolciová Martina (TTS) C1 500 Juniorky+Kadetky Celková hodnota</t>
  </si>
  <si>
    <t>Minárikova Alexandra (MOR) C1 500 Juniorky+Kadetky Celková hodnota</t>
  </si>
  <si>
    <t>Szobolovszky Michal (PIE) C1 500 Juniori Celková hodnota</t>
  </si>
  <si>
    <t>Stolárik Peter (TTS) C1 500 Juniori Celková hodnota</t>
  </si>
  <si>
    <t>Psotný Adam (SLA) C1 500 Juniori Celková hodnota</t>
  </si>
  <si>
    <t>Masaryk Kristián (ŠKD) C1 500 Juniori Celková hodnota</t>
  </si>
  <si>
    <t>Hladký Dušan (PIE) C1 500 Juniori Celková hodnota</t>
  </si>
  <si>
    <t>Struhár Daniel (TTS) C1 200 Kadeti Celková hodnota</t>
  </si>
  <si>
    <t>Ružič Patrik (ŠKP) C1 200 Kadeti Celková hodnota</t>
  </si>
  <si>
    <t>Plško Ján (TTS) C1 200 Kadeti Celková hodnota</t>
  </si>
  <si>
    <t>Miškolciová Martina (TTS) C1 200 Juniorky+Kadetky Celková hodnota</t>
  </si>
  <si>
    <t>Minárikova Alexandra (MOR) C1 200 Juniorky+Kadetky Celková hodnota</t>
  </si>
  <si>
    <t>Szobolovszky Michal (PIE) C1 200 Juniori Celková hodnota</t>
  </si>
  <si>
    <t>Stolárik Peter (TTS) C1 200 Juniori Celková hodnota</t>
  </si>
  <si>
    <t>Psotný Adam (SLA) C1 200 Juniori Celková hodnota</t>
  </si>
  <si>
    <t>Masaryk Kristián (ŠKD) C1 200 Juniori Celková hodnota</t>
  </si>
  <si>
    <t>Hladký Dušan (PIE) C1 200 Juniori Celková hodnota</t>
  </si>
  <si>
    <t>Struhár Daniel (TTS) C1 1000 Kadeti Celková hodnota</t>
  </si>
  <si>
    <t>Ružič Patrik (ŠKP) C1 1000 Kadeti Celková hodnota</t>
  </si>
  <si>
    <t>Plško Ján (TTS) C1 1000 Kadeti Celková hodnota</t>
  </si>
  <si>
    <t>Miškolciová Martina (TTS) C1 1000 Juniorky+Kadetky Celková hodnota</t>
  </si>
  <si>
    <t>Minárikova Alexandra (MOR) C1 1000 Juniorky+Kadetky Celková hodnota</t>
  </si>
  <si>
    <t>Szobolovszky Michal (PIE) C1 1000 Juniori Celková hodnota</t>
  </si>
  <si>
    <t>Stolárik Peter (TTS) C1 1000 Juniori Celková hodnota</t>
  </si>
  <si>
    <t>Psotný Adam (SLA) C1 1000 Juniori Celková hodnota</t>
  </si>
  <si>
    <t>Masaryk Kristián (ŠKD) C1 1000 Juniori Celková hodnota</t>
  </si>
  <si>
    <t>Hladký Dušan (PIE) C1 1000 Juniori Celková hodnota</t>
  </si>
  <si>
    <t>Označenia riadkov</t>
  </si>
  <si>
    <t>Označenia stĺpcov</t>
  </si>
  <si>
    <t>cas</t>
  </si>
  <si>
    <t>Súčet z cas_sec</t>
  </si>
  <si>
    <t>vyber disciplínu</t>
  </si>
  <si>
    <t>Podleiszek Dávid (KOM)</t>
  </si>
  <si>
    <t>Szabó Maximilián (NZA)</t>
  </si>
  <si>
    <t>Tóth Ľudovít (KOM)</t>
  </si>
  <si>
    <t>Grolmus Lukáš (KOM)</t>
  </si>
  <si>
    <t>Lepi Máté (ŠAM)</t>
  </si>
  <si>
    <t>Tučka Jakub (UKB)</t>
  </si>
  <si>
    <t>Iliaš Jakub (NOV)</t>
  </si>
  <si>
    <t>Pohanka Ivan (ZLP)</t>
  </si>
  <si>
    <t>Farkaš Tomáš (KOM)</t>
  </si>
  <si>
    <t>Bergendi Marko (ZLP)</t>
  </si>
  <si>
    <t>Fazekas Adrián (ŠAM)</t>
  </si>
  <si>
    <t>Chalás Martin (PIE)</t>
  </si>
  <si>
    <t>Bábik Martin (PIE)</t>
  </si>
  <si>
    <t>Záborský Richard (ŠAM)</t>
  </si>
  <si>
    <t>Doktorík Dominik (KOM)</t>
  </si>
  <si>
    <t>Ševčík Tomáš (ŠKD)</t>
  </si>
  <si>
    <t>Tereštík Marián (ZLP)</t>
  </si>
  <si>
    <t>Perets Artur (ŠKD)</t>
  </si>
  <si>
    <t>Kinczer Matúš (KOM)</t>
  </si>
  <si>
    <t>K1 1000 Kadeti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</si>
</sst>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.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4" fontId="0" fillId="0" borderId="0" xfId="0" applyNumberFormat="1"/>
    <xf numFmtId="20" fontId="0" fillId="0" borderId="0" xfId="0" applyNumberFormat="1"/>
    <xf numFmtId="49" fontId="0" fillId="0" borderId="0" xfId="0" applyNumberFormat="1"/>
    <xf numFmtId="0" fontId="0" fillId="0" borderId="0" xfId="0" applyNumberFormat="1"/>
    <xf numFmtId="0" fontId="16" fillId="0" borderId="0" xfId="0" applyFont="1"/>
    <xf numFmtId="0" fontId="6" fillId="2" borderId="0" xfId="6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16" fillId="33" borderId="0" xfId="0" applyFont="1" applyFill="1" applyAlignment="1">
      <alignment horizontal="center"/>
    </xf>
    <xf numFmtId="0" fontId="0" fillId="34" borderId="0" xfId="0" applyFill="1"/>
    <xf numFmtId="0" fontId="0" fillId="35" borderId="0" xfId="0" applyFill="1"/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13">
    <dxf>
      <fill>
        <patternFill>
          <bgColor theme="4" tint="0.79998168889431442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7" tint="0.39997558519241921"/>
        </patternFill>
      </fill>
    </dxf>
    <dxf>
      <font>
        <b/>
      </font>
    </dxf>
    <dxf>
      <alignment horizontal="center"/>
    </dxf>
    <dxf>
      <numFmt numFmtId="164" formatCode="[h]:mm:ss.000"/>
    </dxf>
    <dxf>
      <numFmt numFmtId="165" formatCode="[mm]:ss.000"/>
    </dxf>
    <dxf>
      <numFmt numFmtId="30" formatCode="@"/>
    </dxf>
    <dxf>
      <numFmt numFmtId="0" formatCode="General"/>
    </dxf>
    <dxf>
      <numFmt numFmtId="164" formatCode="[h]:mm:ss.000"/>
    </dxf>
    <dxf>
      <numFmt numFmtId="164" formatCode="[h]:mm:ss.000"/>
    </dxf>
    <dxf>
      <numFmt numFmtId="164" formatCode="[h]:mm:ss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j Klučka " refreshedDate="44324.060120138885" createdVersion="6" refreshedVersion="6" minRefreshableVersion="3" recordCount="431" xr:uid="{00000000-000A-0000-FFFF-FFFF14000000}">
  <cacheSource type="worksheet">
    <worksheetSource ref="A1:Y432" sheet="pretekari_1000_200_500"/>
  </cacheSource>
  <cacheFields count="25">
    <cacheField name="pretekar" numFmtId="0">
      <sharedItems count="65">
        <s v="Babicza Kristóf (NZA)"/>
        <s v="Bábik Martin (PIE)"/>
        <s v="Bajzík Michal (SLA)"/>
        <s v="Bergendi Marko (ZLP)"/>
        <s v="Bergendi Sofia (ZLP)"/>
        <s v="Cagáň Samuel (NOV)"/>
        <s v="Carrington Corwin (PIE)"/>
        <s v="Czaniková Tereza (ZLP)"/>
        <s v="Današ Matej (PIE)"/>
        <s v="Doktorík Dominik (KOM)"/>
        <s v="Farkaš Tomáš (KOM)"/>
        <s v="Fazekas Adrián (ŠAM)"/>
        <s v="Gáborová Juliana (ŠAM)"/>
        <s v="Gavorová Hana (PIE)"/>
        <s v="Grolmus Lukáš (KOM)"/>
        <s v="Hladký Dušan (PIE)"/>
        <s v="Holá Nina (NOV)"/>
        <s v="Husáriková Diana (TTS)"/>
        <s v="Hutko Juraj (UKB)"/>
        <s v="Chalás Martin (PIE)"/>
        <s v="Iliaš Jakub (NOV)"/>
        <s v="Kasák Michal (NZA)"/>
        <s v="Kinczer Matúš (KOM)"/>
        <s v="Kmiť Tomáš (UKB)"/>
        <s v="Kobyda Ondrej (TAT)"/>
        <s v="Kukučka Juraj (NOV)"/>
        <s v="Lepi Máté (ŠAM)"/>
        <s v="Libaiová Laura (ŠKD)"/>
        <s v="Masaryk Kristián (ŠKD)"/>
        <s v="Minárikova Alexandra (MOR)"/>
        <s v="Miškolciová Martina (TTS)"/>
        <s v="Mrva Martin (SLA)"/>
        <s v="Múková Alena (TTS)"/>
        <s v="Pecsuková Katarína (UKB)"/>
        <s v="Perets Artur (ŠKD)"/>
        <s v="Pitelka Samuel (ZLP)"/>
        <s v="Plško Ján (TTS)"/>
        <s v="Podhradský Viktor Samuel (PIE)"/>
        <s v="Podleiszek Dávid (KOM)"/>
        <s v="Podleiszek Filip (KOM)"/>
        <s v="Pohanka Ivan (ZLP)"/>
        <s v="Psotný Adam (SLA)"/>
        <s v="Rusová Dominika (NOV)"/>
        <s v="Ružič Patrik (ŠKP)"/>
        <s v="Rybanský Daniel (PIE)"/>
        <s v="Schrimpel Peter (KOM)"/>
        <s v="Sidová Bianka (ŠAM)"/>
        <s v="Stojkovič David (TAT)"/>
        <s v="Stolárik Peter (TTS)"/>
        <s v="Struhár Daniel (TTS)"/>
        <s v="Struhár Matej (TTS)"/>
        <s v="Szabó Maximilián (NZA)"/>
        <s v="Szobolovszky Michal (PIE)"/>
        <s v="Ševčík Tomáš (ŠKD)"/>
        <s v="Šustová Veronika (ŠAM)"/>
        <s v="Švecová Romana (PIE)"/>
        <s v="Tereštík Marián (ZLP)"/>
        <s v="Tóth Ľudovít (KOM)"/>
        <s v="Trakalová Tatiana (PIE)"/>
        <s v="Tučka Jakub (UKB)"/>
        <s v="Vargha Boris (ŠAM)"/>
        <s v="Végh Tamás (ŠAM)"/>
        <s v="Záborský Richard (ŠAM)"/>
        <s v="Zemánková Hana (TAT)"/>
        <s v="Zrutta Michal (PIE)"/>
      </sharedItems>
    </cacheField>
    <cacheField name="kategoria" numFmtId="0">
      <sharedItems count="21">
        <s v="K1 1000 Juniori"/>
        <s v="K1 200 Juniori"/>
        <s v="K1 500 Juniori"/>
        <s v="K1 1000 Kadeti"/>
        <s v="K1 200 Kadeti"/>
        <s v="K1 500 Kadeti"/>
        <s v="K1 1000 Juniorky"/>
        <s v="K1 200 Juniorky"/>
        <s v="K1 500 Juniorky"/>
        <s v="K1 1000 Kadetky"/>
        <s v="K1 200 Kadetky"/>
        <s v="K1 500 Kadetky"/>
        <s v="C1 1000 Juniori"/>
        <s v="C1 200 Juniori"/>
        <s v="C1 500 Juniori"/>
        <s v="C1 1000 Juniorky+Kadetky"/>
        <s v="C1 200 Juniorky+Kadetky"/>
        <s v="C1 500 Juniorky+Kadetky"/>
        <s v="C1 1000 Kadeti"/>
        <s v="C1 200 Kadeti"/>
        <s v="C1 500 Kadeti"/>
      </sharedItems>
    </cacheField>
    <cacheField name="kategoria_pretekar" numFmtId="0">
      <sharedItems/>
    </cacheField>
    <cacheField name="pretekar_kategoria" numFmtId="0">
      <sharedItems/>
    </cacheField>
    <cacheField name="id_pretek" numFmtId="0">
      <sharedItems containsSemiMixedTypes="0" containsString="0" containsNumber="1" containsInteger="1" minValue="3" maxValue="109" count="67">
        <n v="4"/>
        <n v="17"/>
        <n v="33"/>
        <n v="87"/>
        <n v="101"/>
        <n v="50"/>
        <n v="64"/>
        <n v="12"/>
        <n v="22"/>
        <n v="38"/>
        <n v="92"/>
        <n v="106"/>
        <n v="55"/>
        <n v="69"/>
        <n v="5"/>
        <n v="18"/>
        <n v="34"/>
        <n v="88"/>
        <n v="102"/>
        <n v="51"/>
        <n v="65"/>
        <n v="7"/>
        <n v="20"/>
        <n v="90"/>
        <n v="104"/>
        <n v="53"/>
        <n v="67"/>
        <n v="3"/>
        <n v="16"/>
        <n v="32"/>
        <n v="86"/>
        <n v="100"/>
        <n v="49"/>
        <n v="63"/>
        <n v="14"/>
        <n v="24"/>
        <n v="94"/>
        <n v="108"/>
        <n v="57"/>
        <n v="71"/>
        <n v="11"/>
        <n v="21"/>
        <n v="37"/>
        <n v="91"/>
        <n v="105"/>
        <n v="54"/>
        <n v="68"/>
        <n v="6"/>
        <n v="19"/>
        <n v="35"/>
        <n v="89"/>
        <n v="103"/>
        <n v="52"/>
        <n v="66"/>
        <n v="15"/>
        <n v="25"/>
        <n v="95"/>
        <n v="109"/>
        <n v="58"/>
        <n v="72"/>
        <n v="13"/>
        <n v="23"/>
        <n v="39"/>
        <n v="93"/>
        <n v="107"/>
        <n v="56"/>
        <n v="70"/>
      </sharedItems>
    </cacheField>
    <cacheField name="kat" numFmtId="0">
      <sharedItems/>
    </cacheField>
    <cacheField name="dlzka" numFmtId="0">
      <sharedItems containsSemiMixedTypes="0" containsString="0" containsNumber="1" containsInteger="1" minValue="200" maxValue="1000"/>
    </cacheField>
    <cacheField name="kat_name" numFmtId="0">
      <sharedItems/>
    </cacheField>
    <cacheField name="jazda" numFmtId="0">
      <sharedItems/>
    </cacheField>
    <cacheField name="pretek_datum" numFmtId="14">
      <sharedItems containsSemiMixedTypes="0" containsNonDate="0" containsDate="1" containsString="0" minDate="2021-05-01T00:00:00" maxDate="2021-05-03T00:00:00"/>
    </cacheField>
    <cacheField name="pretek_cas" numFmtId="20">
      <sharedItems containsSemiMixedTypes="0" containsNonDate="0" containsDate="1" containsString="0" minDate="1899-12-30T09:12:00" maxDate="1899-12-30T16:27:00"/>
    </cacheField>
    <cacheField name="rozpis" numFmtId="0">
      <sharedItems containsSemiMixedTypes="0" containsString="0" containsNumber="1" containsInteger="1" minValue="1" maxValue="10"/>
    </cacheField>
    <cacheField name="umiestnenie" numFmtId="0">
      <sharedItems containsSemiMixedTypes="0" containsString="0" containsNumber="1" containsInteger="1" minValue="0" maxValue="10"/>
    </cacheField>
    <cacheField name="cas_src" numFmtId="0">
      <sharedItems/>
    </cacheField>
    <cacheField name="hod" numFmtId="49">
      <sharedItems/>
    </cacheField>
    <cacheField name="min" numFmtId="49">
      <sharedItems/>
    </cacheField>
    <cacheField name="sec" numFmtId="49">
      <sharedItems/>
    </cacheField>
    <cacheField name="cas" numFmtId="164">
      <sharedItems containsSemiMixedTypes="0" containsNonDate="0" containsDate="1" containsString="0" minDate="1899-12-30T00:00:00" maxDate="1899-12-30T00:07:14"/>
    </cacheField>
    <cacheField name="cas_sec" numFmtId="0">
      <sharedItems containsSemiMixedTypes="0" containsString="0" containsNumber="1" minValue="0" maxValue="5.0214236111111111E-3"/>
    </cacheField>
    <cacheField name="cas_formatovany" numFmtId="0">
      <sharedItems/>
    </cacheField>
    <cacheField name="stav_dokoncil" numFmtId="0">
      <sharedItems/>
    </cacheField>
    <cacheField name="id_pretekar" numFmtId="0">
      <sharedItems containsSemiMixedTypes="0" containsString="0" containsNumber="1" containsInteger="1" minValue="209" maxValue="6431"/>
    </cacheField>
    <cacheField name="priezvisko" numFmtId="0">
      <sharedItems/>
    </cacheField>
    <cacheField name="meno" numFmtId="0">
      <sharedItems/>
    </cacheField>
    <cacheField name="klub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1">
  <r>
    <x v="0"/>
    <x v="0"/>
    <s v="K1 1000 Juniori Babicza Kristóf (NZA)"/>
    <s v="Babicza Kristóf (NZA) K1 1000 Juniori"/>
    <x v="0"/>
    <s v="K1"/>
    <n v="1000"/>
    <s v="Juniori"/>
    <s v="F"/>
    <d v="2021-05-01T00:00:00"/>
    <d v="1899-12-30T10:33:00"/>
    <n v="7"/>
    <n v="4"/>
    <s v="00:04:22.680"/>
    <s v="00"/>
    <s v="04"/>
    <s v="22.680"/>
    <d v="1899-12-30T00:04:23"/>
    <n v="3.040277777777778E-3"/>
    <s v="0:04:22,680"/>
    <s v="Ok"/>
    <n v="5435"/>
    <s v="Babicza"/>
    <s v="Kristóf"/>
    <s v="NZA"/>
  </r>
  <r>
    <x v="0"/>
    <x v="0"/>
    <s v="K1 1000 Juniori Babicza Kristóf (NZA)"/>
    <s v="Babicza Kristóf (NZA) K1 1000 Juniori"/>
    <x v="1"/>
    <s v="K1"/>
    <n v="1000"/>
    <s v="Juniori"/>
    <s v="F"/>
    <d v="2021-05-01T00:00:00"/>
    <d v="1899-12-30T12:03:00"/>
    <n v="2"/>
    <n v="5"/>
    <s v="00:04:22.120"/>
    <s v="00"/>
    <s v="04"/>
    <s v="22.120"/>
    <d v="1899-12-30T00:04:22"/>
    <n v="3.0337962962962962E-3"/>
    <s v="0:04:22,120"/>
    <s v="Ok"/>
    <n v="5435"/>
    <s v="Babicza"/>
    <s v="Kristóf"/>
    <s v="NZA"/>
  </r>
  <r>
    <x v="0"/>
    <x v="0"/>
    <s v="K1 1000 Juniori Babicza Kristóf (NZA)"/>
    <s v="Babicza Kristóf (NZA) K1 1000 Juniori"/>
    <x v="2"/>
    <s v="K1"/>
    <n v="1000"/>
    <s v="Juniori"/>
    <s v="F"/>
    <d v="2021-05-01T00:00:00"/>
    <d v="1899-12-30T14:29:00"/>
    <n v="3"/>
    <n v="4"/>
    <s v="00:04:02.600"/>
    <s v="00"/>
    <s v="04"/>
    <s v="02.600"/>
    <d v="1899-12-30T00:04:03"/>
    <n v="2.8078703703703703E-3"/>
    <s v="0:04:02,600"/>
    <s v="Ok"/>
    <n v="5435"/>
    <s v="Babicza"/>
    <s v="Kristóf"/>
    <s v="NZA"/>
  </r>
  <r>
    <x v="0"/>
    <x v="1"/>
    <s v="K1 200 Juniori Babicza Kristóf (NZA)"/>
    <s v="Babicza Kristóf (NZA) K1 200 Juniori"/>
    <x v="3"/>
    <s v="K1"/>
    <n v="200"/>
    <s v="Juniori"/>
    <s v="F"/>
    <d v="2021-05-02T00:00:00"/>
    <d v="1899-12-30T15:03:00"/>
    <n v="7"/>
    <n v="2"/>
    <s v="00:00:44.840"/>
    <s v="00"/>
    <s v="00"/>
    <s v="44.840"/>
    <d v="1899-12-30T00:00:45"/>
    <n v="5.1898148148148149E-4"/>
    <s v="0:00:44,840"/>
    <s v="Ok"/>
    <n v="5435"/>
    <s v="Babicza"/>
    <s v="Kristóf"/>
    <s v="NZA"/>
  </r>
  <r>
    <x v="0"/>
    <x v="1"/>
    <s v="K1 200 Juniori Babicza Kristóf (NZA)"/>
    <s v="Babicza Kristóf (NZA) K1 200 Juniori"/>
    <x v="4"/>
    <s v="K1"/>
    <n v="200"/>
    <s v="Juniori"/>
    <s v="F"/>
    <d v="2021-05-02T00:00:00"/>
    <d v="1899-12-30T16:03:00"/>
    <n v="4"/>
    <n v="3"/>
    <s v="00:00:42.920"/>
    <s v="00"/>
    <s v="00"/>
    <s v="42.920"/>
    <d v="1899-12-30T00:00:43"/>
    <n v="4.9675925925925929E-4"/>
    <s v="0:00:42,920"/>
    <s v="Ok"/>
    <n v="5435"/>
    <s v="Babicza"/>
    <s v="Kristóf"/>
    <s v="NZA"/>
  </r>
  <r>
    <x v="0"/>
    <x v="2"/>
    <s v="K1 500 Juniori Babicza Kristóf (NZA)"/>
    <s v="Babicza Kristóf (NZA) K1 500 Juniori"/>
    <x v="5"/>
    <s v="K1"/>
    <n v="500"/>
    <s v="Juniori"/>
    <s v="F"/>
    <d v="2021-05-02T00:00:00"/>
    <d v="1899-12-30T09:15:00"/>
    <n v="7"/>
    <n v="3"/>
    <s v="00:02:09.680"/>
    <s v="00"/>
    <s v="02"/>
    <s v="09.680"/>
    <d v="1899-12-30T00:02:10"/>
    <n v="1.500925925925926E-3"/>
    <s v="0:02:09,680"/>
    <s v="Ok"/>
    <n v="5435"/>
    <s v="Babicza"/>
    <s v="Kristóf"/>
    <s v="NZA"/>
  </r>
  <r>
    <x v="0"/>
    <x v="2"/>
    <s v="K1 500 Juniori Babicza Kristóf (NZA)"/>
    <s v="Babicza Kristóf (NZA) K1 500 Juniori"/>
    <x v="6"/>
    <s v="K1"/>
    <n v="500"/>
    <s v="Juniori"/>
    <s v="F"/>
    <d v="2021-05-02T00:00:00"/>
    <d v="1899-12-30T14:03:00"/>
    <n v="4"/>
    <n v="3"/>
    <s v="00:02:04.640"/>
    <s v="00"/>
    <s v="02"/>
    <s v="04.640"/>
    <d v="1899-12-30T00:02:05"/>
    <n v="1.4425925925925925E-3"/>
    <s v="0:02:04,640"/>
    <s v="Ok"/>
    <n v="5435"/>
    <s v="Babicza"/>
    <s v="Kristóf"/>
    <s v="NZA"/>
  </r>
  <r>
    <x v="1"/>
    <x v="3"/>
    <s v="K1 1000 Kadeti Bábik Martin (PIE)"/>
    <s v="Bábik Martin (PIE) K1 1000 Kadeti"/>
    <x v="7"/>
    <s v="K1"/>
    <n v="1000"/>
    <s v="Kadeti"/>
    <s v="F"/>
    <d v="2021-05-01T00:00:00"/>
    <d v="1899-12-30T11:09:00"/>
    <n v="4"/>
    <n v="4"/>
    <s v="00:04:31.920"/>
    <s v="00"/>
    <s v="04"/>
    <s v="31.920"/>
    <d v="1899-12-30T00:04:32"/>
    <n v="3.1472222222222223E-3"/>
    <s v="0:04:31,920"/>
    <s v="Ok"/>
    <n v="4665"/>
    <s v="Bábik"/>
    <s v="Martin"/>
    <s v="PIE"/>
  </r>
  <r>
    <x v="1"/>
    <x v="3"/>
    <s v="K1 1000 Kadeti Bábik Martin (PIE)"/>
    <s v="Bábik Martin (PIE) K1 1000 Kadeti"/>
    <x v="8"/>
    <s v="K1"/>
    <n v="1000"/>
    <s v="Kadeti"/>
    <s v="F"/>
    <d v="2021-05-01T00:00:00"/>
    <d v="1899-12-30T12:18:00"/>
    <n v="10"/>
    <n v="2"/>
    <s v="00:04:21.200"/>
    <s v="00"/>
    <s v="04"/>
    <s v="21.200"/>
    <d v="1899-12-30T00:04:21"/>
    <n v="3.0231481481481481E-3"/>
    <s v="0:04:21,200"/>
    <s v="Ok"/>
    <n v="4665"/>
    <s v="Bábik"/>
    <s v="Martin"/>
    <s v="PIE"/>
  </r>
  <r>
    <x v="1"/>
    <x v="3"/>
    <s v="K1 1000 Kadeti Bábik Martin (PIE)"/>
    <s v="Bábik Martin (PIE) K1 1000 Kadeti"/>
    <x v="9"/>
    <s v="K1"/>
    <n v="1000"/>
    <s v="Kadeti"/>
    <s v="F"/>
    <d v="2021-05-01T00:00:00"/>
    <d v="1899-12-30T14:50:00"/>
    <n v="9"/>
    <n v="4"/>
    <s v="00:04:13.000"/>
    <s v="00"/>
    <s v="04"/>
    <s v="13.000"/>
    <d v="1899-12-30T00:04:13"/>
    <n v="2.9282407407407408E-3"/>
    <s v="0:04:13,000"/>
    <s v="Ok"/>
    <n v="4665"/>
    <s v="Bábik"/>
    <s v="Martin"/>
    <s v="PIE"/>
  </r>
  <r>
    <x v="1"/>
    <x v="4"/>
    <s v="K1 200 Kadeti Bábik Martin (PIE)"/>
    <s v="Bábik Martin (PIE) K1 200 Kadeti"/>
    <x v="10"/>
    <s v="K1"/>
    <n v="200"/>
    <s v="Kadeti"/>
    <s v="F"/>
    <d v="2021-05-02T00:00:00"/>
    <d v="1899-12-30T15:18:00"/>
    <n v="4"/>
    <n v="6"/>
    <s v="00:00:51.320"/>
    <s v="00"/>
    <s v="00"/>
    <s v="51.320"/>
    <d v="1899-12-30T00:00:51"/>
    <n v="5.9398148148148147E-4"/>
    <s v="0:00:51,320"/>
    <s v="Ok"/>
    <n v="4665"/>
    <s v="Bábik"/>
    <s v="Martin"/>
    <s v="PIE"/>
  </r>
  <r>
    <x v="1"/>
    <x v="4"/>
    <s v="K1 200 Kadeti Bábik Martin (PIE)"/>
    <s v="Bábik Martin (PIE) K1 200 Kadeti"/>
    <x v="11"/>
    <s v="K1"/>
    <n v="200"/>
    <s v="Kadeti"/>
    <s v="F"/>
    <d v="2021-05-02T00:00:00"/>
    <d v="1899-12-30T16:18:00"/>
    <n v="7"/>
    <n v="5"/>
    <s v="00:00:47.640"/>
    <s v="00"/>
    <s v="00"/>
    <s v="47.640"/>
    <d v="1899-12-30T00:00:48"/>
    <n v="5.5138888888888891E-4"/>
    <s v="0:00:47,640"/>
    <s v="Ok"/>
    <n v="4665"/>
    <s v="Bábik"/>
    <s v="Martin"/>
    <s v="PIE"/>
  </r>
  <r>
    <x v="1"/>
    <x v="5"/>
    <s v="K1 500 Kadeti Bábik Martin (PIE)"/>
    <s v="Bábik Martin (PIE) K1 500 Kadeti"/>
    <x v="12"/>
    <s v="K1"/>
    <n v="500"/>
    <s v="Kadeti"/>
    <s v="F"/>
    <d v="2021-05-02T00:00:00"/>
    <d v="1899-12-30T09:30:00"/>
    <n v="4"/>
    <n v="7"/>
    <s v="00:02:19.818"/>
    <s v="00"/>
    <s v="02"/>
    <s v="19.818"/>
    <d v="1899-12-30T00:02:20"/>
    <n v="1.6182638888888889E-3"/>
    <s v="0:02:19,818"/>
    <s v="Ok"/>
    <n v="4665"/>
    <s v="Bábik"/>
    <s v="Martin"/>
    <s v="PIE"/>
  </r>
  <r>
    <x v="1"/>
    <x v="5"/>
    <s v="K1 500 Kadeti Bábik Martin (PIE)"/>
    <s v="Bábik Martin (PIE) K1 500 Kadeti"/>
    <x v="13"/>
    <s v="K1"/>
    <n v="500"/>
    <s v="Kadeti"/>
    <s v="F"/>
    <d v="2021-05-02T00:00:00"/>
    <d v="1899-12-30T14:18:00"/>
    <n v="10"/>
    <n v="6"/>
    <s v="00:02:19.280"/>
    <s v="00"/>
    <s v="02"/>
    <s v="19.280"/>
    <d v="1899-12-30T00:02:19"/>
    <n v="1.612037037037037E-3"/>
    <s v="0:02:19,280"/>
    <s v="Ok"/>
    <n v="4665"/>
    <s v="Bábik"/>
    <s v="Martin"/>
    <s v="PIE"/>
  </r>
  <r>
    <x v="2"/>
    <x v="0"/>
    <s v="K1 1000 Juniori Bajzík Michal (SLA)"/>
    <s v="Bajzík Michal (SLA) K1 1000 Juniori"/>
    <x v="14"/>
    <s v="K1"/>
    <n v="1000"/>
    <s v="Juniori"/>
    <s v="F"/>
    <d v="2021-05-01T00:00:00"/>
    <d v="1899-12-30T10:36:00"/>
    <n v="5"/>
    <n v="4"/>
    <s v="00:04:38.318"/>
    <s v="00"/>
    <s v="04"/>
    <s v="38.318"/>
    <d v="1899-12-30T00:04:38"/>
    <n v="3.221273148148148E-3"/>
    <s v="0:04:38,318"/>
    <s v="Ok"/>
    <n v="2456"/>
    <s v="Bajzík"/>
    <s v="Michal"/>
    <s v="SLA"/>
  </r>
  <r>
    <x v="2"/>
    <x v="0"/>
    <s v="K1 1000 Juniori Bajzík Michal (SLA)"/>
    <s v="Bajzík Michal (SLA) K1 1000 Juniori"/>
    <x v="15"/>
    <s v="K1"/>
    <n v="1000"/>
    <s v="Juniori"/>
    <s v="F"/>
    <d v="2021-05-01T00:00:00"/>
    <d v="1899-12-30T12:06:00"/>
    <n v="7"/>
    <n v="3"/>
    <s v="00:04:32.280"/>
    <s v="00"/>
    <s v="04"/>
    <s v="32.280"/>
    <d v="1899-12-30T00:04:32"/>
    <n v="3.1513888888888885E-3"/>
    <s v="0:04:32,280"/>
    <s v="Ok"/>
    <n v="2456"/>
    <s v="Bajzík"/>
    <s v="Michal"/>
    <s v="SLA"/>
  </r>
  <r>
    <x v="2"/>
    <x v="0"/>
    <s v="K1 1000 Juniori Bajzík Michal (SLA)"/>
    <s v="Bajzík Michal (SLA) K1 1000 Juniori"/>
    <x v="16"/>
    <s v="K1"/>
    <n v="1000"/>
    <s v="Juniori"/>
    <s v="F"/>
    <d v="2021-05-01T00:00:00"/>
    <d v="1899-12-30T14:32:00"/>
    <n v="5"/>
    <n v="2"/>
    <s v="00:04:13.920"/>
    <s v="00"/>
    <s v="04"/>
    <s v="13.920"/>
    <d v="1899-12-30T00:04:14"/>
    <n v="2.9388888888888889E-3"/>
    <s v="0:04:13,920"/>
    <s v="Ok"/>
    <n v="2456"/>
    <s v="Bajzík"/>
    <s v="Michal"/>
    <s v="SLA"/>
  </r>
  <r>
    <x v="2"/>
    <x v="1"/>
    <s v="K1 200 Juniori Bajzík Michal (SLA)"/>
    <s v="Bajzík Michal (SLA) K1 200 Juniori"/>
    <x v="17"/>
    <s v="K1"/>
    <n v="200"/>
    <s v="Juniori"/>
    <s v="F"/>
    <d v="2021-05-02T00:00:00"/>
    <d v="1899-12-30T15:06:00"/>
    <n v="5"/>
    <n v="4"/>
    <s v="00:00:55.640"/>
    <s v="00"/>
    <s v="00"/>
    <s v="55.640"/>
    <d v="1899-12-30T00:00:56"/>
    <n v="6.4398148148148149E-4"/>
    <s v="0:00:55,640"/>
    <s v="Ok"/>
    <n v="2456"/>
    <s v="Bajzík"/>
    <s v="Michal"/>
    <s v="SLA"/>
  </r>
  <r>
    <x v="2"/>
    <x v="1"/>
    <s v="K1 200 Juniori Bajzík Michal (SLA)"/>
    <s v="Bajzík Michal (SLA) K1 200 Juniori"/>
    <x v="18"/>
    <s v="K1"/>
    <n v="200"/>
    <s v="Juniori"/>
    <s v="F"/>
    <d v="2021-05-02T00:00:00"/>
    <d v="1899-12-30T16:06:00"/>
    <n v="3"/>
    <n v="3"/>
    <s v="00:00:46.120"/>
    <s v="00"/>
    <s v="00"/>
    <s v="46.120"/>
    <d v="1899-12-30T00:00:46"/>
    <n v="5.3379629629629632E-4"/>
    <s v="0:00:46,120"/>
    <s v="Ok"/>
    <n v="2456"/>
    <s v="Bajzík"/>
    <s v="Michal"/>
    <s v="SLA"/>
  </r>
  <r>
    <x v="2"/>
    <x v="2"/>
    <s v="K1 500 Juniori Bajzík Michal (SLA)"/>
    <s v="Bajzík Michal (SLA) K1 500 Juniori"/>
    <x v="19"/>
    <s v="K1"/>
    <n v="500"/>
    <s v="Juniori"/>
    <s v="F"/>
    <d v="2021-05-02T00:00:00"/>
    <d v="1899-12-30T09:18:00"/>
    <n v="5"/>
    <n v="3"/>
    <s v="00:02:29.820"/>
    <s v="00"/>
    <s v="02"/>
    <s v="29.820"/>
    <d v="1899-12-30T00:02:30"/>
    <n v="1.7340277777777777E-3"/>
    <s v="0:02:29,820"/>
    <s v="Ok"/>
    <n v="2456"/>
    <s v="Bajzík"/>
    <s v="Michal"/>
    <s v="SLA"/>
  </r>
  <r>
    <x v="2"/>
    <x v="2"/>
    <s v="K1 500 Juniori Bajzík Michal (SLA)"/>
    <s v="Bajzík Michal (SLA) K1 500 Juniori"/>
    <x v="20"/>
    <s v="K1"/>
    <n v="500"/>
    <s v="Juniori"/>
    <s v="F"/>
    <d v="2021-05-02T00:00:00"/>
    <d v="1899-12-30T14:06:00"/>
    <n v="6"/>
    <n v="3"/>
    <s v="00:02:10.640"/>
    <s v="00"/>
    <s v="02"/>
    <s v="10.640"/>
    <d v="1899-12-30T00:02:11"/>
    <n v="1.5120370370370368E-3"/>
    <s v="0:02:10,640"/>
    <s v="Ok"/>
    <n v="2456"/>
    <s v="Bajzík"/>
    <s v="Michal"/>
    <s v="SLA"/>
  </r>
  <r>
    <x v="3"/>
    <x v="3"/>
    <s v="K1 1000 Kadeti Bergendi Marko (ZLP)"/>
    <s v="Bergendi Marko (ZLP) K1 1000 Kadeti"/>
    <x v="7"/>
    <s v="K1"/>
    <n v="1000"/>
    <s v="Kadeti"/>
    <s v="F"/>
    <d v="2021-05-01T00:00:00"/>
    <d v="1899-12-30T11:09:00"/>
    <n v="2"/>
    <n v="2"/>
    <s v="00:04:27.920"/>
    <s v="00"/>
    <s v="04"/>
    <s v="27.920"/>
    <d v="1899-12-30T00:04:28"/>
    <n v="3.1009259259259262E-3"/>
    <s v="0:04:27,920"/>
    <s v="Ok"/>
    <n v="5309"/>
    <s v="Bergendi"/>
    <s v="Marko"/>
    <s v="ZLP"/>
  </r>
  <r>
    <x v="3"/>
    <x v="3"/>
    <s v="K1 1000 Kadeti Bergendi Marko (ZLP)"/>
    <s v="Bergendi Marko (ZLP) K1 1000 Kadeti"/>
    <x v="8"/>
    <s v="K1"/>
    <n v="1000"/>
    <s v="Kadeti"/>
    <s v="F"/>
    <d v="2021-05-01T00:00:00"/>
    <d v="1899-12-30T12:18:00"/>
    <n v="3"/>
    <n v="3"/>
    <s v="00:04:21.840"/>
    <s v="00"/>
    <s v="04"/>
    <s v="21.840"/>
    <d v="1899-12-30T00:04:22"/>
    <n v="3.0305555555555554E-3"/>
    <s v="0:04:21,840"/>
    <s v="Ok"/>
    <n v="5309"/>
    <s v="Bergendi"/>
    <s v="Marko"/>
    <s v="ZLP"/>
  </r>
  <r>
    <x v="3"/>
    <x v="3"/>
    <s v="K1 1000 Kadeti Bergendi Marko (ZLP)"/>
    <s v="Bergendi Marko (ZLP) K1 1000 Kadeti"/>
    <x v="9"/>
    <s v="K1"/>
    <n v="1000"/>
    <s v="Kadeti"/>
    <s v="F"/>
    <d v="2021-05-01T00:00:00"/>
    <d v="1899-12-30T14:50:00"/>
    <n v="7"/>
    <n v="2"/>
    <s v="00:04:04.840"/>
    <s v="00"/>
    <s v="04"/>
    <s v="04.840"/>
    <d v="1899-12-30T00:04:05"/>
    <n v="2.8337962962962965E-3"/>
    <s v="0:04:04,840"/>
    <s v="Ok"/>
    <n v="5309"/>
    <s v="Bergendi"/>
    <s v="Marko"/>
    <s v="ZLP"/>
  </r>
  <r>
    <x v="3"/>
    <x v="4"/>
    <s v="K1 200 Kadeti Bergendi Marko (ZLP)"/>
    <s v="Bergendi Marko (ZLP) K1 200 Kadeti"/>
    <x v="10"/>
    <s v="K1"/>
    <n v="200"/>
    <s v="Kadeti"/>
    <s v="F"/>
    <d v="2021-05-02T00:00:00"/>
    <d v="1899-12-30T15:18:00"/>
    <n v="2"/>
    <n v="9"/>
    <s v="00:00:54.520"/>
    <s v="00"/>
    <s v="00"/>
    <s v="54.520"/>
    <d v="1899-12-30T00:00:55"/>
    <n v="6.310185185185186E-4"/>
    <s v="0:00:54,520"/>
    <s v="Ok"/>
    <n v="5309"/>
    <s v="Bergendi"/>
    <s v="Marko"/>
    <s v="ZLP"/>
  </r>
  <r>
    <x v="3"/>
    <x v="4"/>
    <s v="K1 200 Kadeti Bergendi Marko (ZLP)"/>
    <s v="Bergendi Marko (ZLP) K1 200 Kadeti"/>
    <x v="11"/>
    <s v="K1"/>
    <n v="200"/>
    <s v="Kadeti"/>
    <s v="F"/>
    <d v="2021-05-02T00:00:00"/>
    <d v="1899-12-30T16:18:00"/>
    <n v="8"/>
    <n v="6"/>
    <s v="00:00:48.200"/>
    <s v="00"/>
    <s v="00"/>
    <s v="48.200"/>
    <d v="1899-12-30T00:00:48"/>
    <n v="5.5787037037037036E-4"/>
    <s v="0:00:48,200"/>
    <s v="Ok"/>
    <n v="5309"/>
    <s v="Bergendi"/>
    <s v="Marko"/>
    <s v="ZLP"/>
  </r>
  <r>
    <x v="3"/>
    <x v="5"/>
    <s v="K1 500 Kadeti Bergendi Marko (ZLP)"/>
    <s v="Bergendi Marko (ZLP) K1 500 Kadeti"/>
    <x v="12"/>
    <s v="K1"/>
    <n v="500"/>
    <s v="Kadeti"/>
    <s v="F"/>
    <d v="2021-05-02T00:00:00"/>
    <d v="1899-12-30T09:30:00"/>
    <n v="2"/>
    <n v="6"/>
    <s v="00:02:19.677"/>
    <s v="00"/>
    <s v="02"/>
    <s v="19.677"/>
    <d v="1899-12-30T00:02:20"/>
    <n v="1.6166319444444444E-3"/>
    <s v="0:02:19,677"/>
    <s v="Ok"/>
    <n v="5309"/>
    <s v="Bergendi"/>
    <s v="Marko"/>
    <s v="ZLP"/>
  </r>
  <r>
    <x v="3"/>
    <x v="5"/>
    <s v="K1 500 Kadeti Bergendi Marko (ZLP)"/>
    <s v="Bergendi Marko (ZLP) K1 500 Kadeti"/>
    <x v="13"/>
    <s v="K1"/>
    <n v="500"/>
    <s v="Kadeti"/>
    <s v="F"/>
    <d v="2021-05-02T00:00:00"/>
    <d v="1899-12-30T14:18:00"/>
    <n v="4"/>
    <n v="3"/>
    <s v="00:02:13.520"/>
    <s v="00"/>
    <s v="02"/>
    <s v="13.520"/>
    <d v="1899-12-30T00:02:14"/>
    <n v="1.5453703703703706E-3"/>
    <s v="0:02:13,520"/>
    <s v="Ok"/>
    <n v="5309"/>
    <s v="Bergendi"/>
    <s v="Marko"/>
    <s v="ZLP"/>
  </r>
  <r>
    <x v="4"/>
    <x v="6"/>
    <s v="K1 1000 Juniorky Bergendi Sofia (ZLP)"/>
    <s v="Bergendi Sofia (ZLP) K1 1000 Juniorky"/>
    <x v="21"/>
    <s v="K1"/>
    <n v="1000"/>
    <s v="Juniorky"/>
    <s v="F"/>
    <d v="2021-05-01T00:00:00"/>
    <d v="1899-12-30T10:42:00"/>
    <n v="9"/>
    <n v="6"/>
    <s v="00:04:54.280"/>
    <s v="00"/>
    <s v="04"/>
    <s v="54.280"/>
    <d v="1899-12-30T00:04:54"/>
    <n v="3.4060185185185183E-3"/>
    <s v="0:04:54,280"/>
    <s v="Ok"/>
    <n v="5308"/>
    <s v="Bergendi"/>
    <s v="Sofia"/>
    <s v="ZLP"/>
  </r>
  <r>
    <x v="4"/>
    <x v="6"/>
    <s v="K1 1000 Juniorky Bergendi Sofia (ZLP)"/>
    <s v="Bergendi Sofia (ZLP) K1 1000 Juniorky"/>
    <x v="22"/>
    <s v="K1"/>
    <n v="1000"/>
    <s v="Juniorky"/>
    <s v="F"/>
    <d v="2021-05-01T00:00:00"/>
    <d v="1899-12-30T12:12:00"/>
    <n v="9"/>
    <n v="7"/>
    <s v="00:05:02.480"/>
    <s v="00"/>
    <s v="05"/>
    <s v="02.480"/>
    <d v="1899-12-30T00:05:02"/>
    <n v="3.500925925925926E-3"/>
    <s v="0:05:02,480"/>
    <s v="Ok"/>
    <n v="5308"/>
    <s v="Bergendi"/>
    <s v="Sofia"/>
    <s v="ZLP"/>
  </r>
  <r>
    <x v="4"/>
    <x v="7"/>
    <s v="K1 200 Juniorky Bergendi Sofia (ZLP)"/>
    <s v="Bergendi Sofia (ZLP) K1 200 Juniorky"/>
    <x v="23"/>
    <s v="K1"/>
    <n v="200"/>
    <s v="Juniorky"/>
    <s v="F"/>
    <d v="2021-05-02T00:00:00"/>
    <d v="1899-12-30T15:12:00"/>
    <n v="9"/>
    <n v="3"/>
    <s v="00:00:53.000"/>
    <s v="00"/>
    <s v="00"/>
    <s v="53.000"/>
    <d v="1899-12-30T00:00:53"/>
    <n v="6.134259259259259E-4"/>
    <s v="0:00:53,000"/>
    <s v="Ok"/>
    <n v="5308"/>
    <s v="Bergendi"/>
    <s v="Sofia"/>
    <s v="ZLP"/>
  </r>
  <r>
    <x v="4"/>
    <x v="7"/>
    <s v="K1 200 Juniorky Bergendi Sofia (ZLP)"/>
    <s v="Bergendi Sofia (ZLP) K1 200 Juniorky"/>
    <x v="24"/>
    <s v="K1"/>
    <n v="200"/>
    <s v="Juniorky"/>
    <s v="F"/>
    <d v="2021-05-02T00:00:00"/>
    <d v="1899-12-30T16:12:00"/>
    <n v="9"/>
    <n v="4"/>
    <s v="00:00:52.440"/>
    <s v="00"/>
    <s v="00"/>
    <s v="52.440"/>
    <d v="1899-12-30T00:00:52"/>
    <n v="6.0694444444444446E-4"/>
    <s v="0:00:52,440"/>
    <s v="Ok"/>
    <n v="5308"/>
    <s v="Bergendi"/>
    <s v="Sofia"/>
    <s v="ZLP"/>
  </r>
  <r>
    <x v="4"/>
    <x v="8"/>
    <s v="K1 500 Juniorky Bergendi Sofia (ZLP)"/>
    <s v="Bergendi Sofia (ZLP) K1 500 Juniorky"/>
    <x v="25"/>
    <s v="K1"/>
    <n v="500"/>
    <s v="Juniorky"/>
    <s v="F"/>
    <d v="2021-05-02T00:00:00"/>
    <d v="1899-12-30T09:24:00"/>
    <n v="9"/>
    <n v="3"/>
    <s v="00:02:21.759"/>
    <s v="00"/>
    <s v="02"/>
    <s v="21.759"/>
    <d v="1899-12-30T00:02:22"/>
    <n v="1.6407291666666669E-3"/>
    <s v="0:02:21,759"/>
    <s v="Ok"/>
    <n v="5308"/>
    <s v="Bergendi"/>
    <s v="Sofia"/>
    <s v="ZLP"/>
  </r>
  <r>
    <x v="4"/>
    <x v="8"/>
    <s v="K1 500 Juniorky Bergendi Sofia (ZLP)"/>
    <s v="Bergendi Sofia (ZLP) K1 500 Juniorky"/>
    <x v="26"/>
    <s v="K1"/>
    <n v="500"/>
    <s v="Juniorky"/>
    <s v="F"/>
    <d v="2021-05-02T00:00:00"/>
    <d v="1899-12-30T14:12:00"/>
    <n v="7"/>
    <n v="4"/>
    <s v="00:02:17.040"/>
    <s v="00"/>
    <s v="02"/>
    <s v="17.040"/>
    <d v="1899-12-30T00:02:17"/>
    <n v="1.5861111111111111E-3"/>
    <s v="0:02:17,040"/>
    <s v="Ok"/>
    <n v="5308"/>
    <s v="Bergendi"/>
    <s v="Sofia"/>
    <s v="ZLP"/>
  </r>
  <r>
    <x v="5"/>
    <x v="0"/>
    <s v="K1 1000 Juniori Cagáň Samuel (NOV)"/>
    <s v="Cagáň Samuel (NOV) K1 1000 Juniori"/>
    <x v="27"/>
    <s v="K1"/>
    <n v="1000"/>
    <s v="Juniori"/>
    <s v="F"/>
    <d v="2021-05-01T00:00:00"/>
    <d v="1899-12-30T10:30:00"/>
    <n v="3"/>
    <n v="8"/>
    <s v="00:04:34.560"/>
    <s v="00"/>
    <s v="04"/>
    <s v="34.560"/>
    <d v="1899-12-30T00:04:35"/>
    <n v="3.1777777777777776E-3"/>
    <s v="0:04:34,560"/>
    <s v="Ok"/>
    <n v="2435"/>
    <s v="Cagáň"/>
    <s v="Samuel"/>
    <s v="NOV"/>
  </r>
  <r>
    <x v="5"/>
    <x v="0"/>
    <s v="K1 1000 Juniori Cagáň Samuel (NOV)"/>
    <s v="Cagáň Samuel (NOV) K1 1000 Juniori"/>
    <x v="28"/>
    <s v="K1"/>
    <n v="1000"/>
    <s v="Juniori"/>
    <s v="F"/>
    <d v="2021-05-01T00:00:00"/>
    <d v="1899-12-30T12:00:00"/>
    <n v="6"/>
    <n v="7"/>
    <s v="00:04:32.480"/>
    <s v="00"/>
    <s v="04"/>
    <s v="32.480"/>
    <d v="1899-12-30T00:04:32"/>
    <n v="3.1537037037037037E-3"/>
    <s v="0:04:32,480"/>
    <s v="Ok"/>
    <n v="2435"/>
    <s v="Cagáň"/>
    <s v="Samuel"/>
    <s v="NOV"/>
  </r>
  <r>
    <x v="5"/>
    <x v="0"/>
    <s v="K1 1000 Juniori Cagáň Samuel (NOV)"/>
    <s v="Cagáň Samuel (NOV) K1 1000 Juniori"/>
    <x v="29"/>
    <s v="K1"/>
    <n v="1000"/>
    <s v="Juniori"/>
    <s v="F"/>
    <d v="2021-05-01T00:00:00"/>
    <d v="1899-12-30T14:26:00"/>
    <n v="7"/>
    <n v="8"/>
    <s v="00:04:10.880"/>
    <s v="00"/>
    <s v="04"/>
    <s v="10.880"/>
    <d v="1899-12-30T00:04:11"/>
    <n v="2.9037037037037035E-3"/>
    <s v="0:04:10,880"/>
    <s v="Ok"/>
    <n v="2435"/>
    <s v="Cagáň"/>
    <s v="Samuel"/>
    <s v="NOV"/>
  </r>
  <r>
    <x v="5"/>
    <x v="1"/>
    <s v="K1 200 Juniori Cagáň Samuel (NOV)"/>
    <s v="Cagáň Samuel (NOV) K1 200 Juniori"/>
    <x v="30"/>
    <s v="K1"/>
    <n v="200"/>
    <s v="Juniori"/>
    <s v="F"/>
    <d v="2021-05-02T00:00:00"/>
    <d v="1899-12-30T15:00:00"/>
    <n v="3"/>
    <n v="8"/>
    <s v="00:00:45.320"/>
    <s v="00"/>
    <s v="00"/>
    <s v="45.320"/>
    <d v="1899-12-30T00:00:45"/>
    <n v="5.2453703703703701E-4"/>
    <s v="0:00:45,320"/>
    <s v="Ok"/>
    <n v="2435"/>
    <s v="Cagáň"/>
    <s v="Samuel"/>
    <s v="NOV"/>
  </r>
  <r>
    <x v="5"/>
    <x v="1"/>
    <s v="K1 200 Juniori Cagáň Samuel (NOV)"/>
    <s v="Cagáň Samuel (NOV) K1 200 Juniori"/>
    <x v="31"/>
    <s v="K1"/>
    <n v="200"/>
    <s v="Juniori"/>
    <s v="F"/>
    <d v="2021-05-02T00:00:00"/>
    <d v="1899-12-30T16:00:00"/>
    <n v="9"/>
    <n v="3"/>
    <s v="00:00:43.080"/>
    <s v="00"/>
    <s v="00"/>
    <s v="43.080"/>
    <d v="1899-12-30T00:00:43"/>
    <n v="4.9861111111111113E-4"/>
    <s v="0:00:43,080"/>
    <s v="Ok"/>
    <n v="2435"/>
    <s v="Cagáň"/>
    <s v="Samuel"/>
    <s v="NOV"/>
  </r>
  <r>
    <x v="5"/>
    <x v="2"/>
    <s v="K1 500 Juniori Cagáň Samuel (NOV)"/>
    <s v="Cagáň Samuel (NOV) K1 500 Juniori"/>
    <x v="32"/>
    <s v="K1"/>
    <n v="500"/>
    <s v="Juniori"/>
    <s v="F"/>
    <d v="2021-05-02T00:00:00"/>
    <d v="1899-12-30T09:12:00"/>
    <n v="3"/>
    <n v="8"/>
    <s v="00:02:17.560"/>
    <s v="00"/>
    <s v="02"/>
    <s v="17.560"/>
    <d v="1899-12-30T00:02:18"/>
    <n v="1.5921296296296298E-3"/>
    <s v="0:02:17,560"/>
    <s v="Ok"/>
    <n v="2435"/>
    <s v="Cagáň"/>
    <s v="Samuel"/>
    <s v="NOV"/>
  </r>
  <r>
    <x v="5"/>
    <x v="2"/>
    <s v="K1 500 Juniori Cagáň Samuel (NOV)"/>
    <s v="Cagáň Samuel (NOV) K1 500 Juniori"/>
    <x v="33"/>
    <s v="K1"/>
    <n v="500"/>
    <s v="Juniori"/>
    <s v="F"/>
    <d v="2021-05-02T00:00:00"/>
    <d v="1899-12-30T14:00:00"/>
    <n v="7"/>
    <n v="7"/>
    <s v="00:02:00.520"/>
    <s v="00"/>
    <s v="02"/>
    <s v="00.520"/>
    <d v="1899-12-30T00:02:01"/>
    <n v="1.3949074074074074E-3"/>
    <s v="0:02:00,520"/>
    <s v="Ok"/>
    <n v="2435"/>
    <s v="Cagáň"/>
    <s v="Samuel"/>
    <s v="NOV"/>
  </r>
  <r>
    <x v="6"/>
    <x v="0"/>
    <s v="K1 1000 Juniori Carrington Corwin (PIE)"/>
    <s v="Carrington Corwin (PIE) K1 1000 Juniori"/>
    <x v="14"/>
    <s v="K1"/>
    <n v="1000"/>
    <s v="Juniori"/>
    <s v="F"/>
    <d v="2021-05-01T00:00:00"/>
    <d v="1899-12-30T10:36:00"/>
    <n v="6"/>
    <n v="1"/>
    <s v="00:04:29.486"/>
    <s v="00"/>
    <s v="04"/>
    <s v="29.486"/>
    <d v="1899-12-30T00:04:29"/>
    <n v="3.1190509259259257E-3"/>
    <s v="0:04:29,486"/>
    <s v="Ok"/>
    <n v="5267"/>
    <s v="Carrington"/>
    <s v="Corwin"/>
    <s v="PIE"/>
  </r>
  <r>
    <x v="6"/>
    <x v="0"/>
    <s v="K1 1000 Juniori Carrington Corwin (PIE)"/>
    <s v="Carrington Corwin (PIE) K1 1000 Juniori"/>
    <x v="15"/>
    <s v="K1"/>
    <n v="1000"/>
    <s v="Juniori"/>
    <s v="F"/>
    <d v="2021-05-01T00:00:00"/>
    <d v="1899-12-30T12:06:00"/>
    <n v="3"/>
    <n v="1"/>
    <s v="00:04:25.160"/>
    <s v="00"/>
    <s v="04"/>
    <s v="25.160"/>
    <d v="1899-12-30T00:04:25"/>
    <n v="3.0689814814814816E-3"/>
    <s v="0:04:25,160"/>
    <s v="Ok"/>
    <n v="5267"/>
    <s v="Carrington"/>
    <s v="Corwin"/>
    <s v="PIE"/>
  </r>
  <r>
    <x v="6"/>
    <x v="0"/>
    <s v="K1 1000 Juniori Carrington Corwin (PIE)"/>
    <s v="Carrington Corwin (PIE) K1 1000 Juniori"/>
    <x v="16"/>
    <s v="K1"/>
    <n v="1000"/>
    <s v="Juniori"/>
    <s v="F"/>
    <d v="2021-05-01T00:00:00"/>
    <d v="1899-12-30T14:32:00"/>
    <n v="6"/>
    <n v="1"/>
    <s v="00:04:13.040"/>
    <s v="00"/>
    <s v="04"/>
    <s v="13.040"/>
    <d v="1899-12-30T00:04:13"/>
    <n v="2.9287037037037038E-3"/>
    <s v="0:04:13,040"/>
    <s v="Ok"/>
    <n v="5267"/>
    <s v="Carrington"/>
    <s v="Corwin"/>
    <s v="PIE"/>
  </r>
  <r>
    <x v="6"/>
    <x v="1"/>
    <s v="K1 200 Juniori Carrington Corwin (PIE)"/>
    <s v="Carrington Corwin (PIE) K1 200 Juniori"/>
    <x v="17"/>
    <s v="K1"/>
    <n v="200"/>
    <s v="Juniori"/>
    <s v="F"/>
    <d v="2021-05-02T00:00:00"/>
    <d v="1899-12-30T15:06:00"/>
    <n v="6"/>
    <n v="3"/>
    <s v="00:00:50.360"/>
    <s v="00"/>
    <s v="00"/>
    <s v="50.360"/>
    <d v="1899-12-30T00:00:50"/>
    <n v="5.8287037037037031E-4"/>
    <s v="0:00:50,360"/>
    <s v="Ok"/>
    <n v="5267"/>
    <s v="Carrington"/>
    <s v="Corwin"/>
    <s v="PIE"/>
  </r>
  <r>
    <x v="6"/>
    <x v="1"/>
    <s v="K1 200 Juniori Carrington Corwin (PIE)"/>
    <s v="Carrington Corwin (PIE) K1 200 Juniori"/>
    <x v="18"/>
    <s v="K1"/>
    <n v="200"/>
    <s v="Juniori"/>
    <s v="F"/>
    <d v="2021-05-02T00:00:00"/>
    <d v="1899-12-30T16:06:00"/>
    <n v="7"/>
    <n v="4"/>
    <s v="00:00:47.800"/>
    <s v="00"/>
    <s v="00"/>
    <s v="47.800"/>
    <d v="1899-12-30T00:00:48"/>
    <n v="5.5324074074074075E-4"/>
    <s v="0:00:47,800"/>
    <s v="Ok"/>
    <n v="5267"/>
    <s v="Carrington"/>
    <s v="Corwin"/>
    <s v="PIE"/>
  </r>
  <r>
    <x v="6"/>
    <x v="2"/>
    <s v="K1 500 Juniori Carrington Corwin (PIE)"/>
    <s v="Carrington Corwin (PIE) K1 500 Juniori"/>
    <x v="19"/>
    <s v="K1"/>
    <n v="500"/>
    <s v="Juniori"/>
    <s v="F"/>
    <d v="2021-05-02T00:00:00"/>
    <d v="1899-12-30T09:18:00"/>
    <n v="6"/>
    <n v="2"/>
    <s v="00:02:25.178"/>
    <s v="00"/>
    <s v="02"/>
    <s v="25.178"/>
    <d v="1899-12-30T00:02:25"/>
    <n v="1.6803009259259258E-3"/>
    <s v="0:02:25,178"/>
    <s v="Ok"/>
    <n v="5267"/>
    <s v="Carrington"/>
    <s v="Corwin"/>
    <s v="PIE"/>
  </r>
  <r>
    <x v="6"/>
    <x v="2"/>
    <s v="K1 500 Juniori Carrington Corwin (PIE)"/>
    <s v="Carrington Corwin (PIE) K1 500 Juniori"/>
    <x v="20"/>
    <s v="K1"/>
    <n v="500"/>
    <s v="Juniori"/>
    <s v="F"/>
    <d v="2021-05-02T00:00:00"/>
    <d v="1899-12-30T14:06:00"/>
    <n v="7"/>
    <n v="1"/>
    <s v="00:02:05.760"/>
    <s v="00"/>
    <s v="02"/>
    <s v="05.760"/>
    <d v="1899-12-30T00:02:06"/>
    <n v="1.4555555555555556E-3"/>
    <s v="0:02:05,760"/>
    <s v="Ok"/>
    <n v="5267"/>
    <s v="Carrington"/>
    <s v="Corwin"/>
    <s v="PIE"/>
  </r>
  <r>
    <x v="7"/>
    <x v="9"/>
    <s v="K1 1000 Kadetky Czaniková Tereza (ZLP)"/>
    <s v="Czaniková Tereza (ZLP) K1 1000 Kadetky"/>
    <x v="34"/>
    <s v="K1"/>
    <n v="1000"/>
    <s v="Kadetky"/>
    <s v="F"/>
    <d v="2021-05-01T00:00:00"/>
    <d v="1899-12-30T11:15:00"/>
    <n v="5"/>
    <n v="2"/>
    <s v="00:05:01.960"/>
    <s v="00"/>
    <s v="05"/>
    <s v="01.960"/>
    <d v="1899-12-30T00:05:02"/>
    <n v="3.4949074074074071E-3"/>
    <s v="0:05:01,960"/>
    <s v="Ok"/>
    <n v="5859"/>
    <s v="Czaniková"/>
    <s v="Tereza"/>
    <s v="ZLP"/>
  </r>
  <r>
    <x v="7"/>
    <x v="9"/>
    <s v="K1 1000 Kadetky Czaniková Tereza (ZLP)"/>
    <s v="Czaniková Tereza (ZLP) K1 1000 Kadetky"/>
    <x v="35"/>
    <s v="K1"/>
    <n v="1000"/>
    <s v="Kadetky"/>
    <s v="F"/>
    <d v="2021-05-01T00:00:00"/>
    <d v="1899-12-30T12:24:00"/>
    <n v="7"/>
    <n v="1"/>
    <s v="00:04:51.840"/>
    <s v="00"/>
    <s v="04"/>
    <s v="51.840"/>
    <d v="1899-12-30T00:04:52"/>
    <n v="3.3777777777777782E-3"/>
    <s v="0:04:51,840"/>
    <s v="Ok"/>
    <n v="5859"/>
    <s v="Czaniková"/>
    <s v="Tereza"/>
    <s v="ZLP"/>
  </r>
  <r>
    <x v="7"/>
    <x v="10"/>
    <s v="K1 200 Kadetky Czaniková Tereza (ZLP)"/>
    <s v="Czaniková Tereza (ZLP) K1 200 Kadetky"/>
    <x v="36"/>
    <s v="K1"/>
    <n v="200"/>
    <s v="Kadetky"/>
    <s v="F"/>
    <d v="2021-05-02T00:00:00"/>
    <d v="1899-12-30T15:24:00"/>
    <n v="5"/>
    <n v="2"/>
    <s v="00:00:54.640"/>
    <s v="00"/>
    <s v="00"/>
    <s v="54.640"/>
    <d v="1899-12-30T00:00:55"/>
    <n v="6.3240740740740738E-4"/>
    <s v="0:00:54,640"/>
    <s v="Ok"/>
    <n v="5859"/>
    <s v="Czaniková"/>
    <s v="Tereza"/>
    <s v="ZLP"/>
  </r>
  <r>
    <x v="7"/>
    <x v="10"/>
    <s v="K1 200 Kadetky Czaniková Tereza (ZLP)"/>
    <s v="Czaniková Tereza (ZLP) K1 200 Kadetky"/>
    <x v="37"/>
    <s v="K1"/>
    <n v="200"/>
    <s v="Kadetky"/>
    <s v="F"/>
    <d v="2021-05-02T00:00:00"/>
    <d v="1899-12-30T16:24:00"/>
    <n v="7"/>
    <n v="2"/>
    <s v="00:00:52.540"/>
    <s v="00"/>
    <s v="00"/>
    <s v="52.540"/>
    <d v="1899-12-30T00:00:53"/>
    <n v="6.0810185185185186E-4"/>
    <s v="0:00:52,540"/>
    <s v="Ok"/>
    <n v="5859"/>
    <s v="Czaniková"/>
    <s v="Tereza"/>
    <s v="ZLP"/>
  </r>
  <r>
    <x v="7"/>
    <x v="11"/>
    <s v="K1 500 Kadetky Czaniková Tereza (ZLP)"/>
    <s v="Czaniková Tereza (ZLP) K1 500 Kadetky"/>
    <x v="38"/>
    <s v="K1"/>
    <n v="500"/>
    <s v="Kadetky"/>
    <s v="F"/>
    <d v="2021-05-02T00:00:00"/>
    <d v="1899-12-30T09:36:00"/>
    <n v="5"/>
    <n v="2"/>
    <s v="00:02:32.360"/>
    <s v="00"/>
    <s v="02"/>
    <s v="32.360"/>
    <d v="1899-12-30T00:02:32"/>
    <n v="1.7634259259259261E-3"/>
    <s v="0:02:32,360"/>
    <s v="Ok"/>
    <n v="5859"/>
    <s v="Czaniková"/>
    <s v="Tereza"/>
    <s v="ZLP"/>
  </r>
  <r>
    <x v="7"/>
    <x v="11"/>
    <s v="K1 500 Kadetky Czaniková Tereza (ZLP)"/>
    <s v="Czaniková Tereza (ZLP) K1 500 Kadetky"/>
    <x v="39"/>
    <s v="K1"/>
    <n v="500"/>
    <s v="Kadetky"/>
    <s v="F"/>
    <d v="2021-05-02T00:00:00"/>
    <d v="1899-12-30T14:24:00"/>
    <n v="5"/>
    <n v="1"/>
    <s v="00:02:22.960"/>
    <s v="00"/>
    <s v="02"/>
    <s v="22.960"/>
    <d v="1899-12-30T00:02:23"/>
    <n v="1.6546296296296298E-3"/>
    <s v="0:02:22,960"/>
    <s v="Ok"/>
    <n v="5859"/>
    <s v="Czaniková"/>
    <s v="Tereza"/>
    <s v="ZLP"/>
  </r>
  <r>
    <x v="8"/>
    <x v="0"/>
    <s v="K1 1000 Juniori Današ Matej (PIE)"/>
    <s v="Današ Matej (PIE) K1 1000 Juniori"/>
    <x v="27"/>
    <s v="K1"/>
    <n v="1000"/>
    <s v="Juniori"/>
    <s v="F"/>
    <d v="2021-05-01T00:00:00"/>
    <d v="1899-12-30T10:30:00"/>
    <n v="4"/>
    <n v="5"/>
    <s v="00:04:05.800"/>
    <s v="00"/>
    <s v="04"/>
    <s v="05.800"/>
    <d v="1899-12-30T00:04:06"/>
    <n v="2.8449074074074075E-3"/>
    <s v="0:04:05,800"/>
    <s v="Ok"/>
    <n v="211"/>
    <s v="Današ"/>
    <s v="Matej"/>
    <s v="PIE"/>
  </r>
  <r>
    <x v="8"/>
    <x v="0"/>
    <s v="K1 1000 Juniori Današ Matej (PIE)"/>
    <s v="Današ Matej (PIE) K1 1000 Juniori"/>
    <x v="28"/>
    <s v="K1"/>
    <n v="1000"/>
    <s v="Juniori"/>
    <s v="F"/>
    <d v="2021-05-01T00:00:00"/>
    <d v="1899-12-30T12:00:00"/>
    <n v="1"/>
    <n v="4"/>
    <s v="00:04:13.000"/>
    <s v="00"/>
    <s v="04"/>
    <s v="13.000"/>
    <d v="1899-12-30T00:04:13"/>
    <n v="2.9282407407407408E-3"/>
    <s v="0:04:13,000"/>
    <s v="Ok"/>
    <n v="211"/>
    <s v="Današ"/>
    <s v="Matej"/>
    <s v="PIE"/>
  </r>
  <r>
    <x v="8"/>
    <x v="0"/>
    <s v="K1 1000 Juniori Današ Matej (PIE)"/>
    <s v="Današ Matej (PIE) K1 1000 Juniori"/>
    <x v="29"/>
    <s v="K1"/>
    <n v="1000"/>
    <s v="Juniori"/>
    <s v="F"/>
    <d v="2021-05-01T00:00:00"/>
    <d v="1899-12-30T14:26:00"/>
    <n v="5"/>
    <n v="3"/>
    <s v="00:03:51.720"/>
    <s v="00"/>
    <s v="03"/>
    <s v="51.720"/>
    <d v="1899-12-30T00:03:52"/>
    <n v="2.6819444444444443E-3"/>
    <s v="0:03:51,720"/>
    <s v="Ok"/>
    <n v="211"/>
    <s v="Današ"/>
    <s v="Matej"/>
    <s v="PIE"/>
  </r>
  <r>
    <x v="8"/>
    <x v="1"/>
    <s v="K1 200 Juniori Današ Matej (PIE)"/>
    <s v="Današ Matej (PIE) K1 200 Juniori"/>
    <x v="30"/>
    <s v="K1"/>
    <n v="200"/>
    <s v="Juniori"/>
    <s v="F"/>
    <d v="2021-05-02T00:00:00"/>
    <d v="1899-12-30T15:00:00"/>
    <n v="4"/>
    <n v="3"/>
    <s v="00:00:43.400"/>
    <s v="00"/>
    <s v="00"/>
    <s v="43.400"/>
    <d v="1899-12-30T00:00:43"/>
    <n v="5.0231481481481481E-4"/>
    <s v="0:00:43,400"/>
    <s v="Ok"/>
    <n v="211"/>
    <s v="Današ"/>
    <s v="Matej"/>
    <s v="PIE"/>
  </r>
  <r>
    <x v="8"/>
    <x v="1"/>
    <s v="K1 200 Juniori Današ Matej (PIE)"/>
    <s v="Današ Matej (PIE) K1 200 Juniori"/>
    <x v="31"/>
    <s v="K1"/>
    <n v="200"/>
    <s v="Juniori"/>
    <s v="F"/>
    <d v="2021-05-02T00:00:00"/>
    <d v="1899-12-30T16:00:00"/>
    <n v="1"/>
    <n v="5"/>
    <s v="00:00:43.320"/>
    <s v="00"/>
    <s v="00"/>
    <s v="43.320"/>
    <d v="1899-12-30T00:00:43"/>
    <n v="5.0138888888888889E-4"/>
    <s v="0:00:43,320"/>
    <s v="Ok"/>
    <n v="211"/>
    <s v="Današ"/>
    <s v="Matej"/>
    <s v="PIE"/>
  </r>
  <r>
    <x v="8"/>
    <x v="2"/>
    <s v="K1 500 Juniori Današ Matej (PIE)"/>
    <s v="Današ Matej (PIE) K1 500 Juniori"/>
    <x v="32"/>
    <s v="K1"/>
    <n v="500"/>
    <s v="Juniori"/>
    <s v="F"/>
    <d v="2021-05-02T00:00:00"/>
    <d v="1899-12-30T09:12:00"/>
    <n v="4"/>
    <n v="4"/>
    <s v="00:02:00.800"/>
    <s v="00"/>
    <s v="02"/>
    <s v="00.800"/>
    <d v="1899-12-30T00:02:01"/>
    <n v="1.3981481481481481E-3"/>
    <s v="0:02:00,800"/>
    <s v="Ok"/>
    <n v="211"/>
    <s v="Današ"/>
    <s v="Matej"/>
    <s v="PIE"/>
  </r>
  <r>
    <x v="8"/>
    <x v="2"/>
    <s v="K1 500 Juniori Današ Matej (PIE)"/>
    <s v="Današ Matej (PIE) K1 500 Juniori"/>
    <x v="33"/>
    <s v="K1"/>
    <n v="500"/>
    <s v="Juniori"/>
    <s v="F"/>
    <d v="2021-05-02T00:00:00"/>
    <d v="1899-12-30T14:00:00"/>
    <n v="3"/>
    <n v="3"/>
    <s v="00:01:56.040"/>
    <s v="00"/>
    <s v="01"/>
    <s v="56.040"/>
    <d v="1899-12-30T00:01:56"/>
    <n v="1.3430555555555555E-3"/>
    <s v="0:01:56,040"/>
    <s v="Ok"/>
    <n v="211"/>
    <s v="Današ"/>
    <s v="Matej"/>
    <s v="PIE"/>
  </r>
  <r>
    <x v="9"/>
    <x v="3"/>
    <s v="K1 1000 Kadeti Doktorík Dominik (KOM)"/>
    <s v="Doktorík Dominik (KOM) K1 1000 Kadeti"/>
    <x v="40"/>
    <s v="K1"/>
    <n v="1000"/>
    <s v="Kadeti"/>
    <s v="F"/>
    <d v="2021-05-01T00:00:00"/>
    <d v="1899-12-30T11:06:00"/>
    <n v="5"/>
    <n v="7"/>
    <s v="00:04:33.920"/>
    <s v="00"/>
    <s v="04"/>
    <s v="33.920"/>
    <d v="1899-12-30T00:04:34"/>
    <n v="3.1703703703703707E-3"/>
    <s v="0:04:33,920"/>
    <s v="Ok"/>
    <n v="2959"/>
    <s v="Doktorík"/>
    <s v="Dominik"/>
    <s v="KOM"/>
  </r>
  <r>
    <x v="9"/>
    <x v="3"/>
    <s v="K1 1000 Kadeti Doktorík Dominik (KOM)"/>
    <s v="Doktorík Dominik (KOM) K1 1000 Kadeti"/>
    <x v="41"/>
    <s v="K1"/>
    <n v="1000"/>
    <s v="Kadeti"/>
    <s v="F"/>
    <d v="2021-05-01T00:00:00"/>
    <d v="1899-12-30T12:15:00"/>
    <n v="7"/>
    <n v="8"/>
    <s v="00:04:33.828"/>
    <s v="00"/>
    <s v="04"/>
    <s v="33.828"/>
    <d v="1899-12-30T00:04:34"/>
    <n v="3.1693055555555554E-3"/>
    <s v="0:04:33,828"/>
    <s v="Ok"/>
    <n v="2959"/>
    <s v="Doktorík"/>
    <s v="Dominik"/>
    <s v="KOM"/>
  </r>
  <r>
    <x v="9"/>
    <x v="3"/>
    <s v="K1 1000 Kadeti Doktorík Dominik (KOM)"/>
    <s v="Doktorík Dominik (KOM) K1 1000 Kadeti"/>
    <x v="42"/>
    <s v="K1"/>
    <n v="1000"/>
    <s v="Kadeti"/>
    <s v="F"/>
    <d v="2021-05-01T00:00:00"/>
    <d v="1899-12-30T14:47:00"/>
    <n v="5"/>
    <n v="9"/>
    <s v="00:04:20.000"/>
    <s v="00"/>
    <s v="04"/>
    <s v="20.000"/>
    <d v="1899-12-30T00:04:20"/>
    <n v="3.0092592592592593E-3"/>
    <s v="0:04:20,000"/>
    <s v="Ok"/>
    <n v="2959"/>
    <s v="Doktorík"/>
    <s v="Dominik"/>
    <s v="KOM"/>
  </r>
  <r>
    <x v="9"/>
    <x v="4"/>
    <s v="K1 200 Kadeti Doktorík Dominik (KOM)"/>
    <s v="Doktorík Dominik (KOM) K1 200 Kadeti"/>
    <x v="43"/>
    <s v="K1"/>
    <n v="200"/>
    <s v="Kadeti"/>
    <s v="F"/>
    <d v="2021-05-02T00:00:00"/>
    <d v="1899-12-30T15:15:00"/>
    <n v="5"/>
    <n v="1"/>
    <s v="00:00:46.360"/>
    <s v="00"/>
    <s v="00"/>
    <s v="46.360"/>
    <d v="1899-12-30T00:00:46"/>
    <n v="5.3657407407407408E-4"/>
    <s v="0:00:46,360"/>
    <s v="Ok"/>
    <n v="2959"/>
    <s v="Doktorík"/>
    <s v="Dominik"/>
    <s v="KOM"/>
  </r>
  <r>
    <x v="9"/>
    <x v="4"/>
    <s v="K1 200 Kadeti Doktorík Dominik (KOM)"/>
    <s v="Doktorík Dominik (KOM) K1 200 Kadeti"/>
    <x v="44"/>
    <s v="K1"/>
    <n v="200"/>
    <s v="Kadeti"/>
    <s v="F"/>
    <d v="2021-05-02T00:00:00"/>
    <d v="1899-12-30T16:15:00"/>
    <n v="4"/>
    <n v="1"/>
    <s v="00:00:43.880"/>
    <s v="00"/>
    <s v="00"/>
    <s v="43.880"/>
    <d v="1899-12-30T00:00:44"/>
    <n v="5.0787037037037044E-4"/>
    <s v="0:00:43,880"/>
    <s v="Ok"/>
    <n v="2959"/>
    <s v="Doktorík"/>
    <s v="Dominik"/>
    <s v="KOM"/>
  </r>
  <r>
    <x v="9"/>
    <x v="5"/>
    <s v="K1 500 Kadeti Doktorík Dominik (KOM)"/>
    <s v="Doktorík Dominik (KOM) K1 500 Kadeti"/>
    <x v="45"/>
    <s v="K1"/>
    <n v="500"/>
    <s v="Kadeti"/>
    <s v="F"/>
    <d v="2021-05-02T00:00:00"/>
    <d v="1899-12-30T09:27:00"/>
    <n v="5"/>
    <n v="7"/>
    <s v="00:02:20.258"/>
    <s v="00"/>
    <s v="02"/>
    <s v="20.258"/>
    <d v="1899-12-30T00:02:20"/>
    <n v="1.6233564814814817E-3"/>
    <s v="0:02:20,258"/>
    <s v="Ok"/>
    <n v="2959"/>
    <s v="Doktorík"/>
    <s v="Dominik"/>
    <s v="KOM"/>
  </r>
  <r>
    <x v="9"/>
    <x v="5"/>
    <s v="K1 500 Kadeti Doktorík Dominik (KOM)"/>
    <s v="Doktorík Dominik (KOM) K1 500 Kadeti"/>
    <x v="46"/>
    <s v="K1"/>
    <n v="500"/>
    <s v="Kadeti"/>
    <s v="F"/>
    <d v="2021-05-02T00:00:00"/>
    <d v="1899-12-30T14:15:00"/>
    <n v="1"/>
    <n v="8"/>
    <s v="00:02:23.040"/>
    <s v="00"/>
    <s v="02"/>
    <s v="23.040"/>
    <d v="1899-12-30T00:02:23"/>
    <n v="1.6555555555555555E-3"/>
    <s v="0:02:23,040"/>
    <s v="Ok"/>
    <n v="2959"/>
    <s v="Doktorík"/>
    <s v="Dominik"/>
    <s v="KOM"/>
  </r>
  <r>
    <x v="10"/>
    <x v="3"/>
    <s v="K1 1000 Kadeti Farkaš Tomáš (KOM)"/>
    <s v="Farkaš Tomáš (KOM) K1 1000 Kadeti"/>
    <x v="40"/>
    <s v="K1"/>
    <n v="1000"/>
    <s v="Kadeti"/>
    <s v="F"/>
    <d v="2021-05-01T00:00:00"/>
    <d v="1899-12-30T11:06:00"/>
    <n v="4"/>
    <n v="2"/>
    <s v="00:04:16.720"/>
    <s v="00"/>
    <s v="04"/>
    <s v="16.720"/>
    <d v="1899-12-30T00:04:17"/>
    <n v="2.9712962962962965E-3"/>
    <s v="0:04:16,720"/>
    <s v="Ok"/>
    <n v="4909"/>
    <s v="Farkaš"/>
    <s v="Tomáš"/>
    <s v="KOM"/>
  </r>
  <r>
    <x v="10"/>
    <x v="3"/>
    <s v="K1 1000 Kadeti Farkaš Tomáš (KOM)"/>
    <s v="Farkaš Tomáš (KOM) K1 1000 Kadeti"/>
    <x v="41"/>
    <s v="K1"/>
    <n v="1000"/>
    <s v="Kadeti"/>
    <s v="F"/>
    <d v="2021-05-01T00:00:00"/>
    <d v="1899-12-30T12:15:00"/>
    <n v="9"/>
    <n v="1"/>
    <s v="00:04:11.781"/>
    <s v="00"/>
    <s v="04"/>
    <s v="11.781"/>
    <d v="1899-12-30T00:04:12"/>
    <n v="2.9141319444444445E-3"/>
    <s v="0:04:11,781"/>
    <s v="Ok"/>
    <n v="4909"/>
    <s v="Farkaš"/>
    <s v="Tomáš"/>
    <s v="KOM"/>
  </r>
  <r>
    <x v="10"/>
    <x v="3"/>
    <s v="K1 1000 Kadeti Farkaš Tomáš (KOM)"/>
    <s v="Farkaš Tomáš (KOM) K1 1000 Kadeti"/>
    <x v="42"/>
    <s v="K1"/>
    <n v="1000"/>
    <s v="Kadeti"/>
    <s v="F"/>
    <d v="2021-05-01T00:00:00"/>
    <d v="1899-12-30T14:47:00"/>
    <n v="7"/>
    <n v="2"/>
    <s v="00:03:56.480"/>
    <s v="00"/>
    <s v="03"/>
    <s v="56.480"/>
    <d v="1899-12-30T00:03:56"/>
    <n v="2.737037037037037E-3"/>
    <s v="0:03:56,480"/>
    <s v="Ok"/>
    <n v="4909"/>
    <s v="Farkaš"/>
    <s v="Tomáš"/>
    <s v="KOM"/>
  </r>
  <r>
    <x v="10"/>
    <x v="4"/>
    <s v="K1 200 Kadeti Farkaš Tomáš (KOM)"/>
    <s v="Farkaš Tomáš (KOM) K1 200 Kadeti"/>
    <x v="43"/>
    <s v="K1"/>
    <n v="200"/>
    <s v="Kadeti"/>
    <s v="F"/>
    <d v="2021-05-02T00:00:00"/>
    <d v="1899-12-30T15:15:00"/>
    <n v="4"/>
    <n v="7"/>
    <s v="00:00:51.520"/>
    <s v="00"/>
    <s v="00"/>
    <s v="51.520"/>
    <d v="1899-12-30T00:00:52"/>
    <n v="5.9629629629629637E-4"/>
    <s v="0:00:51,520"/>
    <s v="Ok"/>
    <n v="4909"/>
    <s v="Farkaš"/>
    <s v="Tomáš"/>
    <s v="KOM"/>
  </r>
  <r>
    <x v="10"/>
    <x v="4"/>
    <s v="K1 200 Kadeti Farkaš Tomáš (KOM)"/>
    <s v="Farkaš Tomáš (KOM) K1 200 Kadeti"/>
    <x v="44"/>
    <s v="K1"/>
    <n v="200"/>
    <s v="Kadeti"/>
    <s v="F"/>
    <d v="2021-05-02T00:00:00"/>
    <d v="1899-12-30T16:15:00"/>
    <n v="8"/>
    <n v="2"/>
    <s v="00:00:44.000"/>
    <s v="00"/>
    <s v="00"/>
    <s v="44.000"/>
    <d v="1899-12-30T00:00:44"/>
    <n v="5.0925925925925921E-4"/>
    <s v="0:00:44,000"/>
    <s v="Ok"/>
    <n v="4909"/>
    <s v="Farkaš"/>
    <s v="Tomáš"/>
    <s v="KOM"/>
  </r>
  <r>
    <x v="10"/>
    <x v="5"/>
    <s v="K1 500 Kadeti Farkaš Tomáš (KOM)"/>
    <s v="Farkaš Tomáš (KOM) K1 500 Kadeti"/>
    <x v="45"/>
    <s v="K1"/>
    <n v="500"/>
    <s v="Kadeti"/>
    <s v="F"/>
    <d v="2021-05-02T00:00:00"/>
    <d v="1899-12-30T09:27:00"/>
    <n v="4"/>
    <n v="6"/>
    <s v="00:02:19.257"/>
    <s v="00"/>
    <s v="02"/>
    <s v="19.257"/>
    <d v="1899-12-30T00:02:19"/>
    <n v="1.6117708333333333E-3"/>
    <s v="0:02:19,257"/>
    <s v="Ok"/>
    <n v="4909"/>
    <s v="Farkaš"/>
    <s v="Tomáš"/>
    <s v="KOM"/>
  </r>
  <r>
    <x v="10"/>
    <x v="5"/>
    <s v="K1 500 Kadeti Farkaš Tomáš (KOM)"/>
    <s v="Farkaš Tomáš (KOM) K1 500 Kadeti"/>
    <x v="46"/>
    <s v="K1"/>
    <n v="500"/>
    <s v="Kadeti"/>
    <s v="F"/>
    <d v="2021-05-02T00:00:00"/>
    <d v="1899-12-30T14:15:00"/>
    <n v="4"/>
    <n v="6"/>
    <s v="00:02:12.240"/>
    <s v="00"/>
    <s v="02"/>
    <s v="12.240"/>
    <d v="1899-12-30T00:02:12"/>
    <n v="1.5305555555555556E-3"/>
    <s v="0:02:12,240"/>
    <s v="Ok"/>
    <n v="4909"/>
    <s v="Farkaš"/>
    <s v="Tomáš"/>
    <s v="KOM"/>
  </r>
  <r>
    <x v="11"/>
    <x v="3"/>
    <s v="K1 1000 Kadeti Fazekas Adrián (ŠAM)"/>
    <s v="Fazekas Adrián (ŠAM) K1 1000 Kadeti"/>
    <x v="7"/>
    <s v="K1"/>
    <n v="1000"/>
    <s v="Kadeti"/>
    <s v="F"/>
    <d v="2021-05-01T00:00:00"/>
    <d v="1899-12-30T11:09:00"/>
    <n v="3"/>
    <n v="6"/>
    <s v="00:04:39.440"/>
    <s v="00"/>
    <s v="04"/>
    <s v="39.440"/>
    <d v="1899-12-30T00:04:39"/>
    <n v="3.2342592592592592E-3"/>
    <s v="0:04:39,440"/>
    <s v="Ok"/>
    <n v="4749"/>
    <s v="Fazekas"/>
    <s v="Adrián"/>
    <s v="ŠAM"/>
  </r>
  <r>
    <x v="11"/>
    <x v="3"/>
    <s v="K1 1000 Kadeti Fazekas Adrián (ŠAM)"/>
    <s v="Fazekas Adrián (ŠAM) K1 1000 Kadeti"/>
    <x v="8"/>
    <s v="K1"/>
    <n v="1000"/>
    <s v="Kadeti"/>
    <s v="F"/>
    <d v="2021-05-01T00:00:00"/>
    <d v="1899-12-30T12:18:00"/>
    <n v="2"/>
    <n v="5"/>
    <s v="00:04:32.280"/>
    <s v="00"/>
    <s v="04"/>
    <s v="32.280"/>
    <d v="1899-12-30T00:04:32"/>
    <n v="3.1513888888888885E-3"/>
    <s v="0:04:32,280"/>
    <s v="Ok"/>
    <n v="4749"/>
    <s v="Fazekas"/>
    <s v="Adrián"/>
    <s v="ŠAM"/>
  </r>
  <r>
    <x v="11"/>
    <x v="3"/>
    <s v="K1 1000 Kadeti Fazekas Adrián (ŠAM)"/>
    <s v="Fazekas Adrián (ŠAM) K1 1000 Kadeti"/>
    <x v="9"/>
    <s v="K1"/>
    <n v="1000"/>
    <s v="Kadeti"/>
    <s v="F"/>
    <d v="2021-05-01T00:00:00"/>
    <d v="1899-12-30T14:50:00"/>
    <n v="8"/>
    <n v="5"/>
    <s v="00:04:13.840"/>
    <s v="00"/>
    <s v="04"/>
    <s v="13.840"/>
    <d v="1899-12-30T00:04:14"/>
    <n v="2.937962962962963E-3"/>
    <s v="0:04:13,840"/>
    <s v="Ok"/>
    <n v="4749"/>
    <s v="Fazekas"/>
    <s v="Adrián"/>
    <s v="ŠAM"/>
  </r>
  <r>
    <x v="11"/>
    <x v="4"/>
    <s v="K1 200 Kadeti Fazekas Adrián (ŠAM)"/>
    <s v="Fazekas Adrián (ŠAM) K1 200 Kadeti"/>
    <x v="10"/>
    <s v="K1"/>
    <n v="200"/>
    <s v="Kadeti"/>
    <s v="F"/>
    <d v="2021-05-02T00:00:00"/>
    <d v="1899-12-30T15:18:00"/>
    <n v="3"/>
    <n v="7"/>
    <s v="00:00:51.720"/>
    <s v="00"/>
    <s v="00"/>
    <s v="51.720"/>
    <d v="1899-12-30T00:00:52"/>
    <n v="5.9861111111111107E-4"/>
    <s v="0:00:51,720"/>
    <s v="Ok"/>
    <n v="4749"/>
    <s v="Fazekas"/>
    <s v="Adrián"/>
    <s v="ŠAM"/>
  </r>
  <r>
    <x v="11"/>
    <x v="4"/>
    <s v="K1 200 Kadeti Fazekas Adrián (ŠAM)"/>
    <s v="Fazekas Adrián (ŠAM) K1 200 Kadeti"/>
    <x v="11"/>
    <s v="K1"/>
    <n v="200"/>
    <s v="Kadeti"/>
    <s v="F"/>
    <d v="2021-05-02T00:00:00"/>
    <d v="1899-12-30T16:18:00"/>
    <n v="4"/>
    <n v="7"/>
    <s v="00:00:49.560"/>
    <s v="00"/>
    <s v="00"/>
    <s v="49.560"/>
    <d v="1899-12-30T00:00:50"/>
    <n v="5.7361111111111111E-4"/>
    <s v="0:00:49,560"/>
    <s v="Ok"/>
    <n v="4749"/>
    <s v="Fazekas"/>
    <s v="Adrián"/>
    <s v="ŠAM"/>
  </r>
  <r>
    <x v="11"/>
    <x v="5"/>
    <s v="K1 500 Kadeti Fazekas Adrián (ŠAM)"/>
    <s v="Fazekas Adrián (ŠAM) K1 500 Kadeti"/>
    <x v="12"/>
    <s v="K1"/>
    <n v="500"/>
    <s v="Kadeti"/>
    <s v="F"/>
    <d v="2021-05-02T00:00:00"/>
    <d v="1899-12-30T09:30:00"/>
    <n v="3"/>
    <n v="8"/>
    <s v="00:02:21.061"/>
    <s v="00"/>
    <s v="02"/>
    <s v="21.061"/>
    <d v="1899-12-30T00:02:21"/>
    <n v="1.6326504629629631E-3"/>
    <s v="0:02:21,061"/>
    <s v="Ok"/>
    <n v="4749"/>
    <s v="Fazekas"/>
    <s v="Adrián"/>
    <s v="ŠAM"/>
  </r>
  <r>
    <x v="11"/>
    <x v="5"/>
    <s v="K1 500 Kadeti Fazekas Adrián (ŠAM)"/>
    <s v="Fazekas Adrián (ŠAM) K1 500 Kadeti"/>
    <x v="13"/>
    <s v="K1"/>
    <n v="500"/>
    <s v="Kadeti"/>
    <s v="F"/>
    <d v="2021-05-02T00:00:00"/>
    <d v="1899-12-30T14:18:00"/>
    <n v="7"/>
    <n v="2"/>
    <s v="00:02:13.080"/>
    <s v="00"/>
    <s v="02"/>
    <s v="13.080"/>
    <d v="1899-12-30T00:02:13"/>
    <n v="1.540277777777778E-3"/>
    <s v="0:02:13,080"/>
    <s v="Ok"/>
    <n v="4749"/>
    <s v="Fazekas"/>
    <s v="Adrián"/>
    <s v="ŠAM"/>
  </r>
  <r>
    <x v="12"/>
    <x v="9"/>
    <s v="K1 1000 Kadetky Gáborová Juliana (ŠAM)"/>
    <s v="Gáborová Juliana (ŠAM) K1 1000 Kadetky"/>
    <x v="34"/>
    <s v="K1"/>
    <n v="1000"/>
    <s v="Kadetky"/>
    <s v="F"/>
    <d v="2021-05-01T00:00:00"/>
    <d v="1899-12-30T11:15:00"/>
    <n v="2"/>
    <n v="6"/>
    <s v="00:05:27.920"/>
    <s v="00"/>
    <s v="05"/>
    <s v="27.920"/>
    <d v="1899-12-30T00:05:28"/>
    <n v="3.7953703703703704E-3"/>
    <s v="0:05:27,920"/>
    <s v="Ok"/>
    <n v="4746"/>
    <s v="Gáborová"/>
    <s v="Juliana"/>
    <s v="ŠAM"/>
  </r>
  <r>
    <x v="12"/>
    <x v="9"/>
    <s v="K1 1000 Kadetky Gáborová Juliana (ŠAM)"/>
    <s v="Gáborová Juliana (ŠAM) K1 1000 Kadetky"/>
    <x v="35"/>
    <s v="K1"/>
    <n v="1000"/>
    <s v="Kadetky"/>
    <s v="F"/>
    <d v="2021-05-01T00:00:00"/>
    <d v="1899-12-30T12:24:00"/>
    <n v="5"/>
    <n v="6"/>
    <s v="00:05:14.440"/>
    <s v="00"/>
    <s v="05"/>
    <s v="14.440"/>
    <d v="1899-12-30T00:05:14"/>
    <n v="3.6393518518518519E-3"/>
    <s v="0:05:14,440"/>
    <s v="Ok"/>
    <n v="4746"/>
    <s v="Gáborová"/>
    <s v="Juliana"/>
    <s v="ŠAM"/>
  </r>
  <r>
    <x v="12"/>
    <x v="10"/>
    <s v="K1 200 Kadetky Gáborová Juliana (ŠAM)"/>
    <s v="Gáborová Juliana (ŠAM) K1 200 Kadetky"/>
    <x v="36"/>
    <s v="K1"/>
    <n v="200"/>
    <s v="Kadetky"/>
    <s v="F"/>
    <d v="2021-05-02T00:00:00"/>
    <d v="1899-12-30T15:24:00"/>
    <n v="2"/>
    <n v="6"/>
    <s v="00:01:02.080"/>
    <s v="00"/>
    <s v="01"/>
    <s v="02.080"/>
    <d v="1899-12-30T00:01:02"/>
    <n v="7.1851851851851851E-4"/>
    <s v="0:01:02,080"/>
    <s v="Ok"/>
    <n v="4746"/>
    <s v="Gáborová"/>
    <s v="Juliana"/>
    <s v="ŠAM"/>
  </r>
  <r>
    <x v="12"/>
    <x v="10"/>
    <s v="K1 200 Kadetky Gáborová Juliana (ŠAM)"/>
    <s v="Gáborová Juliana (ŠAM) K1 200 Kadetky"/>
    <x v="37"/>
    <s v="K1"/>
    <n v="200"/>
    <s v="Kadetky"/>
    <s v="F"/>
    <d v="2021-05-02T00:00:00"/>
    <d v="1899-12-30T16:24:00"/>
    <n v="4"/>
    <n v="6"/>
    <s v="00:00:59.120"/>
    <s v="00"/>
    <s v="00"/>
    <s v="59.120"/>
    <d v="1899-12-30T00:00:59"/>
    <n v="6.8425925925925924E-4"/>
    <s v="0:00:59,120"/>
    <s v="Ok"/>
    <n v="4746"/>
    <s v="Gáborová"/>
    <s v="Juliana"/>
    <s v="ŠAM"/>
  </r>
  <r>
    <x v="12"/>
    <x v="11"/>
    <s v="K1 500 Kadetky Gáborová Juliana (ŠAM)"/>
    <s v="Gáborová Juliana (ŠAM) K1 500 Kadetky"/>
    <x v="38"/>
    <s v="K1"/>
    <n v="500"/>
    <s v="Kadetky"/>
    <s v="F"/>
    <d v="2021-05-02T00:00:00"/>
    <d v="1899-12-30T09:36:00"/>
    <n v="2"/>
    <n v="6"/>
    <s v="00:02:52.080"/>
    <s v="00"/>
    <s v="02"/>
    <s v="52.080"/>
    <d v="1899-12-30T00:02:52"/>
    <n v="1.9916666666666663E-3"/>
    <s v="0:02:52,080"/>
    <s v="Ok"/>
    <n v="4746"/>
    <s v="Gáborová"/>
    <s v="Juliana"/>
    <s v="ŠAM"/>
  </r>
  <r>
    <x v="12"/>
    <x v="11"/>
    <s v="K1 500 Kadetky Gáborová Juliana (ŠAM)"/>
    <s v="Gáborová Juliana (ŠAM) K1 500 Kadetky"/>
    <x v="39"/>
    <s v="K1"/>
    <n v="500"/>
    <s v="Kadetky"/>
    <s v="F"/>
    <d v="2021-05-02T00:00:00"/>
    <d v="1899-12-30T14:24:00"/>
    <n v="4"/>
    <n v="6"/>
    <s v="00:02:38.680"/>
    <s v="00"/>
    <s v="02"/>
    <s v="38.680"/>
    <d v="1899-12-30T00:02:39"/>
    <n v="1.8365740740740742E-3"/>
    <s v="0:02:38,680"/>
    <s v="Ok"/>
    <n v="4746"/>
    <s v="Gáborová"/>
    <s v="Juliana"/>
    <s v="ŠAM"/>
  </r>
  <r>
    <x v="13"/>
    <x v="9"/>
    <s v="K1 1000 Kadetky Gavorová Hana (PIE)"/>
    <s v="Gavorová Hana (PIE) K1 1000 Kadetky"/>
    <x v="34"/>
    <s v="K1"/>
    <n v="1000"/>
    <s v="Kadetky"/>
    <s v="F"/>
    <d v="2021-05-01T00:00:00"/>
    <d v="1899-12-30T11:15:00"/>
    <n v="4"/>
    <n v="3"/>
    <s v="00:05:03.960"/>
    <s v="00"/>
    <s v="05"/>
    <s v="03.960"/>
    <d v="1899-12-30T00:05:04"/>
    <n v="3.5180555555555555E-3"/>
    <s v="0:05:03,960"/>
    <s v="Ok"/>
    <n v="4752"/>
    <s v="Gavorová"/>
    <s v="Hana"/>
    <s v="PIE"/>
  </r>
  <r>
    <x v="13"/>
    <x v="9"/>
    <s v="K1 1000 Kadetky Gavorová Hana (PIE)"/>
    <s v="Gavorová Hana (PIE) K1 1000 Kadetky"/>
    <x v="35"/>
    <s v="K1"/>
    <n v="1000"/>
    <s v="Kadetky"/>
    <s v="F"/>
    <d v="2021-05-01T00:00:00"/>
    <d v="1899-12-30T12:24:00"/>
    <n v="6"/>
    <n v="2"/>
    <s v="00:04:52.800"/>
    <s v="00"/>
    <s v="04"/>
    <s v="52.800"/>
    <d v="1899-12-30T00:04:53"/>
    <n v="3.3888888888888892E-3"/>
    <s v="0:04:52,800"/>
    <s v="Ok"/>
    <n v="4752"/>
    <s v="Gavorová"/>
    <s v="Hana"/>
    <s v="PIE"/>
  </r>
  <r>
    <x v="13"/>
    <x v="10"/>
    <s v="K1 200 Kadetky Gavorová Hana (PIE)"/>
    <s v="Gavorová Hana (PIE) K1 200 Kadetky"/>
    <x v="36"/>
    <s v="K1"/>
    <n v="200"/>
    <s v="Kadetky"/>
    <s v="F"/>
    <d v="2021-05-02T00:00:00"/>
    <d v="1899-12-30T15:24:00"/>
    <n v="4"/>
    <n v="1"/>
    <s v="00:00:54.520"/>
    <s v="00"/>
    <s v="00"/>
    <s v="54.520"/>
    <d v="1899-12-30T00:00:55"/>
    <n v="6.310185185185186E-4"/>
    <s v="0:00:54,520"/>
    <s v="Ok"/>
    <n v="4752"/>
    <s v="Gavorová"/>
    <s v="Hana"/>
    <s v="PIE"/>
  </r>
  <r>
    <x v="13"/>
    <x v="10"/>
    <s v="K1 200 Kadetky Gavorová Hana (PIE)"/>
    <s v="Gavorová Hana (PIE) K1 200 Kadetky"/>
    <x v="37"/>
    <s v="K1"/>
    <n v="200"/>
    <s v="Kadetky"/>
    <s v="F"/>
    <d v="2021-05-02T00:00:00"/>
    <d v="1899-12-30T16:24:00"/>
    <n v="5"/>
    <n v="1"/>
    <s v="00:00:52.520"/>
    <s v="00"/>
    <s v="00"/>
    <s v="52.520"/>
    <d v="1899-12-30T00:00:53"/>
    <n v="6.0787037037037038E-4"/>
    <s v="0:00:52,520"/>
    <s v="Ok"/>
    <n v="4752"/>
    <s v="Gavorová"/>
    <s v="Hana"/>
    <s v="PIE"/>
  </r>
  <r>
    <x v="13"/>
    <x v="11"/>
    <s v="K1 500 Kadetky Gavorová Hana (PIE)"/>
    <s v="Gavorová Hana (PIE) K1 500 Kadetky"/>
    <x v="38"/>
    <s v="K1"/>
    <n v="500"/>
    <s v="Kadetky"/>
    <s v="F"/>
    <d v="2021-05-02T00:00:00"/>
    <d v="1899-12-30T09:36:00"/>
    <n v="4"/>
    <n v="3"/>
    <s v="00:02:33.480"/>
    <s v="00"/>
    <s v="02"/>
    <s v="33.480"/>
    <d v="1899-12-30T00:02:33"/>
    <n v="1.7763888888888888E-3"/>
    <s v="0:02:33,480"/>
    <s v="Ok"/>
    <n v="4752"/>
    <s v="Gavorová"/>
    <s v="Hana"/>
    <s v="PIE"/>
  </r>
  <r>
    <x v="13"/>
    <x v="11"/>
    <s v="K1 500 Kadetky Gavorová Hana (PIE)"/>
    <s v="Gavorová Hana (PIE) K1 500 Kadetky"/>
    <x v="39"/>
    <s v="K1"/>
    <n v="500"/>
    <s v="Kadetky"/>
    <s v="F"/>
    <d v="2021-05-02T00:00:00"/>
    <d v="1899-12-30T14:24:00"/>
    <n v="7"/>
    <n v="2"/>
    <s v="00:02:23.120"/>
    <s v="00"/>
    <s v="02"/>
    <s v="23.120"/>
    <d v="1899-12-30T00:02:23"/>
    <n v="1.6564814814814814E-3"/>
    <s v="0:02:23,120"/>
    <s v="Ok"/>
    <n v="4752"/>
    <s v="Gavorová"/>
    <s v="Hana"/>
    <s v="PIE"/>
  </r>
  <r>
    <x v="14"/>
    <x v="3"/>
    <s v="K1 1000 Kadeti Grolmus Lukáš (KOM)"/>
    <s v="Grolmus Lukáš (KOM) K1 1000 Kadeti"/>
    <x v="40"/>
    <s v="K1"/>
    <n v="1000"/>
    <s v="Kadeti"/>
    <s v="F"/>
    <d v="2021-05-01T00:00:00"/>
    <d v="1899-12-30T11:06:00"/>
    <n v="6"/>
    <n v="5"/>
    <s v="00:04:25.560"/>
    <s v="00"/>
    <s v="04"/>
    <s v="25.560"/>
    <d v="1899-12-30T00:04:26"/>
    <n v="3.0736111111111112E-3"/>
    <s v="0:04:25,560"/>
    <s v="Ok"/>
    <n v="4499"/>
    <s v="Grolmus"/>
    <s v="Lukáš"/>
    <s v="KOM"/>
  </r>
  <r>
    <x v="14"/>
    <x v="3"/>
    <s v="K1 1000 Kadeti Grolmus Lukáš (KOM)"/>
    <s v="Grolmus Lukáš (KOM) K1 1000 Kadeti"/>
    <x v="41"/>
    <s v="K1"/>
    <n v="1000"/>
    <s v="Kadeti"/>
    <s v="F"/>
    <d v="2021-05-01T00:00:00"/>
    <d v="1899-12-30T12:15:00"/>
    <n v="8"/>
    <n v="3"/>
    <s v="00:04:15.041"/>
    <s v="00"/>
    <s v="04"/>
    <s v="15.041"/>
    <d v="1899-12-30T00:04:15"/>
    <n v="2.9518634259259259E-3"/>
    <s v="0:04:15,041"/>
    <s v="Ok"/>
    <n v="4499"/>
    <s v="Grolmus"/>
    <s v="Lukáš"/>
    <s v="KOM"/>
  </r>
  <r>
    <x v="14"/>
    <x v="3"/>
    <s v="K1 1000 Kadeti Grolmus Lukáš (KOM)"/>
    <s v="Grolmus Lukáš (KOM) K1 1000 Kadeti"/>
    <x v="42"/>
    <s v="K1"/>
    <n v="1000"/>
    <s v="Kadeti"/>
    <s v="F"/>
    <d v="2021-05-01T00:00:00"/>
    <d v="1899-12-30T14:47:00"/>
    <n v="8"/>
    <n v="4"/>
    <s v="00:04:04.280"/>
    <s v="00"/>
    <s v="04"/>
    <s v="04.280"/>
    <d v="1899-12-30T00:04:04"/>
    <n v="2.8273148148148146E-3"/>
    <s v="0:04:04,280"/>
    <s v="Ok"/>
    <n v="4499"/>
    <s v="Grolmus"/>
    <s v="Lukáš"/>
    <s v="KOM"/>
  </r>
  <r>
    <x v="14"/>
    <x v="4"/>
    <s v="K1 200 Kadeti Grolmus Lukáš (KOM)"/>
    <s v="Grolmus Lukáš (KOM) K1 200 Kadeti"/>
    <x v="43"/>
    <s v="K1"/>
    <n v="200"/>
    <s v="Kadeti"/>
    <s v="F"/>
    <d v="2021-05-02T00:00:00"/>
    <d v="1899-12-30T15:15:00"/>
    <n v="6"/>
    <n v="3"/>
    <s v="00:00:48.200"/>
    <s v="00"/>
    <s v="00"/>
    <s v="48.200"/>
    <d v="1899-12-30T00:00:48"/>
    <n v="5.5787037037037036E-4"/>
    <s v="0:00:48,200"/>
    <s v="Ok"/>
    <n v="4499"/>
    <s v="Grolmus"/>
    <s v="Lukáš"/>
    <s v="KOM"/>
  </r>
  <r>
    <x v="14"/>
    <x v="4"/>
    <s v="K1 200 Kadeti Grolmus Lukáš (KOM)"/>
    <s v="Grolmus Lukáš (KOM) K1 200 Kadeti"/>
    <x v="44"/>
    <s v="K1"/>
    <n v="200"/>
    <s v="Kadeti"/>
    <s v="F"/>
    <d v="2021-05-02T00:00:00"/>
    <d v="1899-12-30T16:15:00"/>
    <n v="9"/>
    <n v="5"/>
    <s v="00:00:45.080"/>
    <s v="00"/>
    <s v="00"/>
    <s v="45.080"/>
    <d v="1899-12-30T00:00:45"/>
    <n v="5.2175925925925925E-4"/>
    <s v="0:00:45,080"/>
    <s v="Ok"/>
    <n v="4499"/>
    <s v="Grolmus"/>
    <s v="Lukáš"/>
    <s v="KOM"/>
  </r>
  <r>
    <x v="14"/>
    <x v="5"/>
    <s v="K1 500 Kadeti Grolmus Lukáš (KOM)"/>
    <s v="Grolmus Lukáš (KOM) K1 500 Kadeti"/>
    <x v="45"/>
    <s v="K1"/>
    <n v="500"/>
    <s v="Kadeti"/>
    <s v="F"/>
    <d v="2021-05-02T00:00:00"/>
    <d v="1899-12-30T09:27:00"/>
    <n v="6"/>
    <n v="5"/>
    <s v="00:02:15.689"/>
    <s v="00"/>
    <s v="02"/>
    <s v="15.689"/>
    <d v="1899-12-30T00:02:16"/>
    <n v="1.5704745370370369E-3"/>
    <s v="0:02:15,689"/>
    <s v="Ok"/>
    <n v="4499"/>
    <s v="Grolmus"/>
    <s v="Lukáš"/>
    <s v="KOM"/>
  </r>
  <r>
    <x v="14"/>
    <x v="5"/>
    <s v="K1 500 Kadeti Grolmus Lukáš (KOM)"/>
    <s v="Grolmus Lukáš (KOM) K1 500 Kadeti"/>
    <x v="46"/>
    <s v="K1"/>
    <n v="500"/>
    <s v="Kadeti"/>
    <s v="F"/>
    <d v="2021-05-02T00:00:00"/>
    <d v="1899-12-30T14:15:00"/>
    <n v="7"/>
    <n v="3"/>
    <s v="00:02:05.480"/>
    <s v="00"/>
    <s v="02"/>
    <s v="05.480"/>
    <d v="1899-12-30T00:02:05"/>
    <n v="1.4523148148148149E-3"/>
    <s v="0:02:05,480"/>
    <s v="Ok"/>
    <n v="4499"/>
    <s v="Grolmus"/>
    <s v="Lukáš"/>
    <s v="KOM"/>
  </r>
  <r>
    <x v="15"/>
    <x v="12"/>
    <s v="C1 1000 Juniori Hladký Dušan (PIE)"/>
    <s v="Hladký Dušan (PIE) C1 1000 Juniori"/>
    <x v="47"/>
    <s v="C1"/>
    <n v="1000"/>
    <s v="Juniori"/>
    <s v="F"/>
    <d v="2021-05-01T00:00:00"/>
    <d v="1899-12-30T10:39:00"/>
    <n v="3"/>
    <n v="5"/>
    <s v="00:05:16.600"/>
    <s v="00"/>
    <s v="05"/>
    <s v="16.600"/>
    <d v="1899-12-30T00:05:17"/>
    <n v="3.6643518518518522E-3"/>
    <s v="0:05:16,600"/>
    <s v="Ok"/>
    <n v="4893"/>
    <s v="Hladký"/>
    <s v="Dušan"/>
    <s v="PIE"/>
  </r>
  <r>
    <x v="15"/>
    <x v="12"/>
    <s v="C1 1000 Juniori Hladký Dušan (PIE)"/>
    <s v="Hladký Dušan (PIE) C1 1000 Juniori"/>
    <x v="48"/>
    <s v="C1"/>
    <n v="1000"/>
    <s v="Juniori"/>
    <s v="F"/>
    <d v="2021-05-01T00:00:00"/>
    <d v="1899-12-30T12:09:00"/>
    <n v="3"/>
    <n v="5"/>
    <s v="00:05:07.400"/>
    <s v="00"/>
    <s v="05"/>
    <s v="07.400"/>
    <d v="1899-12-30T00:05:07"/>
    <n v="3.5578703703703701E-3"/>
    <s v="0:05:07,400"/>
    <s v="Ok"/>
    <n v="4893"/>
    <s v="Hladký"/>
    <s v="Dušan"/>
    <s v="PIE"/>
  </r>
  <r>
    <x v="15"/>
    <x v="12"/>
    <s v="C1 1000 Juniori Hladký Dušan (PIE)"/>
    <s v="Hladký Dušan (PIE) C1 1000 Juniori"/>
    <x v="49"/>
    <s v="C1"/>
    <n v="1000"/>
    <s v="Juniori"/>
    <s v="F"/>
    <d v="2021-05-01T00:00:00"/>
    <d v="1899-12-30T14:35:00"/>
    <n v="3"/>
    <n v="5"/>
    <s v="00:04:57.680"/>
    <s v="00"/>
    <s v="04"/>
    <s v="57.680"/>
    <d v="1899-12-30T00:04:58"/>
    <n v="3.4453703703703703E-3"/>
    <s v="0:04:57,680"/>
    <s v="Ok"/>
    <n v="4893"/>
    <s v="Hladký"/>
    <s v="Dušan"/>
    <s v="PIE"/>
  </r>
  <r>
    <x v="15"/>
    <x v="13"/>
    <s v="C1 200 Juniori Hladký Dušan (PIE)"/>
    <s v="Hladký Dušan (PIE) C1 200 Juniori"/>
    <x v="50"/>
    <s v="C1"/>
    <n v="200"/>
    <s v="Juniori"/>
    <s v="F"/>
    <d v="2021-05-02T00:00:00"/>
    <d v="1899-12-30T15:09:00"/>
    <n v="3"/>
    <n v="4"/>
    <s v="00:00:59.960"/>
    <s v="00"/>
    <s v="00"/>
    <s v="59.960"/>
    <d v="1899-12-30T00:01:00"/>
    <n v="6.9398148148148151E-4"/>
    <s v="0:00:59,960"/>
    <s v="Ok"/>
    <n v="4893"/>
    <s v="Hladký"/>
    <s v="Dušan"/>
    <s v="PIE"/>
  </r>
  <r>
    <x v="15"/>
    <x v="13"/>
    <s v="C1 200 Juniori Hladký Dušan (PIE)"/>
    <s v="Hladký Dušan (PIE) C1 200 Juniori"/>
    <x v="51"/>
    <s v="C1"/>
    <n v="200"/>
    <s v="Juniori"/>
    <s v="F"/>
    <d v="2021-05-02T00:00:00"/>
    <d v="1899-12-30T16:09:00"/>
    <n v="1"/>
    <n v="5"/>
    <s v="00:00:54.920"/>
    <s v="00"/>
    <s v="00"/>
    <s v="54.920"/>
    <d v="1899-12-30T00:00:55"/>
    <n v="6.3564814814814821E-4"/>
    <s v="0:00:54,920"/>
    <s v="Ok"/>
    <n v="4893"/>
    <s v="Hladký"/>
    <s v="Dušan"/>
    <s v="PIE"/>
  </r>
  <r>
    <x v="15"/>
    <x v="14"/>
    <s v="C1 500 Juniori Hladký Dušan (PIE)"/>
    <s v="Hladký Dušan (PIE) C1 500 Juniori"/>
    <x v="52"/>
    <s v="C1"/>
    <n v="500"/>
    <s v="Juniori"/>
    <s v="F"/>
    <d v="2021-05-02T00:00:00"/>
    <d v="1899-12-30T09:21:00"/>
    <n v="3"/>
    <n v="5"/>
    <s v="00:02:42.291"/>
    <s v="00"/>
    <s v="02"/>
    <s v="42.291"/>
    <d v="1899-12-30T00:02:42"/>
    <n v="1.8783680555555554E-3"/>
    <s v="0:02:42,291"/>
    <s v="Ok"/>
    <n v="4893"/>
    <s v="Hladký"/>
    <s v="Dušan"/>
    <s v="PIE"/>
  </r>
  <r>
    <x v="15"/>
    <x v="14"/>
    <s v="C1 500 Juniori Hladký Dušan (PIE)"/>
    <s v="Hladký Dušan (PIE) C1 500 Juniori"/>
    <x v="53"/>
    <s v="C1"/>
    <n v="500"/>
    <s v="Juniori"/>
    <s v="F"/>
    <d v="2021-05-02T00:00:00"/>
    <d v="1899-12-30T14:09:00"/>
    <n v="7"/>
    <n v="5"/>
    <s v="00:02:30.760"/>
    <s v="00"/>
    <s v="02"/>
    <s v="30.760"/>
    <d v="1899-12-30T00:02:31"/>
    <n v="1.7449074074074073E-3"/>
    <s v="0:02:30,760"/>
    <s v="Ok"/>
    <n v="4893"/>
    <s v="Hladký"/>
    <s v="Dušan"/>
    <s v="PIE"/>
  </r>
  <r>
    <x v="16"/>
    <x v="6"/>
    <s v="K1 1000 Juniorky Holá Nina (NOV)"/>
    <s v="Holá Nina (NOV) K1 1000 Juniorky"/>
    <x v="21"/>
    <s v="K1"/>
    <n v="1000"/>
    <s v="Juniorky"/>
    <s v="F"/>
    <d v="2021-05-01T00:00:00"/>
    <d v="1899-12-30T10:42:00"/>
    <n v="7"/>
    <n v="3"/>
    <s v="00:04:46.400"/>
    <s v="00"/>
    <s v="04"/>
    <s v="46.400"/>
    <d v="1899-12-30T00:04:46"/>
    <n v="3.3148148148148147E-3"/>
    <s v="0:04:46,400"/>
    <s v="Ok"/>
    <n v="2433"/>
    <s v="Holá"/>
    <s v="Nina"/>
    <s v="NOV"/>
  </r>
  <r>
    <x v="16"/>
    <x v="6"/>
    <s v="K1 1000 Juniorky Holá Nina (NOV)"/>
    <s v="Holá Nina (NOV) K1 1000 Juniorky"/>
    <x v="22"/>
    <s v="K1"/>
    <n v="1000"/>
    <s v="Juniorky"/>
    <s v="F"/>
    <d v="2021-05-01T00:00:00"/>
    <d v="1899-12-30T12:12:00"/>
    <n v="4"/>
    <n v="5"/>
    <s v="00:04:52.360"/>
    <s v="00"/>
    <s v="04"/>
    <s v="52.360"/>
    <d v="1899-12-30T00:04:52"/>
    <n v="3.3837962962962966E-3"/>
    <s v="0:04:52,360"/>
    <s v="Ok"/>
    <n v="2433"/>
    <s v="Holá"/>
    <s v="Nina"/>
    <s v="NOV"/>
  </r>
  <r>
    <x v="16"/>
    <x v="7"/>
    <s v="K1 200 Juniorky Holá Nina (NOV)"/>
    <s v="Holá Nina (NOV) K1 200 Juniorky"/>
    <x v="23"/>
    <s v="K1"/>
    <n v="200"/>
    <s v="Juniorky"/>
    <s v="F"/>
    <d v="2021-05-02T00:00:00"/>
    <d v="1899-12-30T15:12:00"/>
    <n v="7"/>
    <n v="6"/>
    <s v="00:00:55.240"/>
    <s v="00"/>
    <s v="00"/>
    <s v="55.240"/>
    <d v="1899-12-30T00:00:55"/>
    <n v="6.3935185185185189E-4"/>
    <s v="0:00:55,240"/>
    <s v="Ok"/>
    <n v="2433"/>
    <s v="Holá"/>
    <s v="Nina"/>
    <s v="NOV"/>
  </r>
  <r>
    <x v="16"/>
    <x v="7"/>
    <s v="K1 200 Juniorky Holá Nina (NOV)"/>
    <s v="Holá Nina (NOV) K1 200 Juniorky"/>
    <x v="24"/>
    <s v="K1"/>
    <n v="200"/>
    <s v="Juniorky"/>
    <s v="F"/>
    <d v="2021-05-02T00:00:00"/>
    <d v="1899-12-30T16:12:00"/>
    <n v="5"/>
    <n v="6"/>
    <s v="00:00:53.280"/>
    <s v="00"/>
    <s v="00"/>
    <s v="53.280"/>
    <d v="1899-12-30T00:00:53"/>
    <n v="6.1666666666666673E-4"/>
    <s v="0:00:53,280"/>
    <s v="Ok"/>
    <n v="2433"/>
    <s v="Holá"/>
    <s v="Nina"/>
    <s v="NOV"/>
  </r>
  <r>
    <x v="16"/>
    <x v="8"/>
    <s v="K1 500 Juniorky Holá Nina (NOV)"/>
    <s v="Holá Nina (NOV) K1 500 Juniorky"/>
    <x v="25"/>
    <s v="K1"/>
    <n v="500"/>
    <s v="Juniorky"/>
    <s v="F"/>
    <d v="2021-05-02T00:00:00"/>
    <d v="1899-12-30T09:24:00"/>
    <n v="7"/>
    <n v="5"/>
    <s v="00:02:28.707"/>
    <s v="00"/>
    <s v="02"/>
    <s v="28.707"/>
    <d v="1899-12-30T00:02:29"/>
    <n v="1.7211458333333332E-3"/>
    <s v="0:02:28,707"/>
    <s v="Ok"/>
    <n v="2433"/>
    <s v="Holá"/>
    <s v="Nina"/>
    <s v="NOV"/>
  </r>
  <r>
    <x v="16"/>
    <x v="8"/>
    <s v="K1 500 Juniorky Holá Nina (NOV)"/>
    <s v="Holá Nina (NOV) K1 500 Juniorky"/>
    <x v="26"/>
    <s v="K1"/>
    <n v="500"/>
    <s v="Juniorky"/>
    <s v="F"/>
    <d v="2021-05-02T00:00:00"/>
    <d v="1899-12-30T14:12:00"/>
    <n v="1"/>
    <n v="8"/>
    <s v="00:02:26.680"/>
    <s v="00"/>
    <s v="02"/>
    <s v="26.680"/>
    <d v="1899-12-30T00:02:27"/>
    <n v="1.6976851851851853E-3"/>
    <s v="0:02:26,680"/>
    <s v="Ok"/>
    <n v="2433"/>
    <s v="Holá"/>
    <s v="Nina"/>
    <s v="NOV"/>
  </r>
  <r>
    <x v="17"/>
    <x v="6"/>
    <s v="K1 1000 Juniorky Husáriková Diana (TTS)"/>
    <s v="Husáriková Diana (TTS) K1 1000 Juniorky"/>
    <x v="21"/>
    <s v="K1"/>
    <n v="1000"/>
    <s v="Juniorky"/>
    <s v="F"/>
    <d v="2021-05-01T00:00:00"/>
    <d v="1899-12-30T10:42:00"/>
    <n v="2"/>
    <n v="8"/>
    <s v="00:05:08.760"/>
    <s v="00"/>
    <s v="05"/>
    <s v="08.760"/>
    <d v="1899-12-30T00:05:09"/>
    <n v="3.5736111111111112E-3"/>
    <s v="0:05:08,760"/>
    <s v="Ok"/>
    <n v="5930"/>
    <s v="Husáriková"/>
    <s v="Diana"/>
    <s v="TTS"/>
  </r>
  <r>
    <x v="17"/>
    <x v="6"/>
    <s v="K1 1000 Juniorky Husáriková Diana (TTS)"/>
    <s v="Husáriková Diana (TTS) K1 1000 Juniorky"/>
    <x v="22"/>
    <s v="K1"/>
    <n v="1000"/>
    <s v="Juniorky"/>
    <s v="F"/>
    <d v="2021-05-01T00:00:00"/>
    <d v="1899-12-30T12:12:00"/>
    <n v="1"/>
    <n v="8"/>
    <s v="00:05:05.680"/>
    <s v="00"/>
    <s v="05"/>
    <s v="05.680"/>
    <d v="1899-12-30T00:05:06"/>
    <n v="3.5379629629629632E-3"/>
    <s v="0:05:05,680"/>
    <s v="Ok"/>
    <n v="5930"/>
    <s v="Husáriková"/>
    <s v="Diana"/>
    <s v="TTS"/>
  </r>
  <r>
    <x v="17"/>
    <x v="7"/>
    <s v="K1 200 Juniorky Husáriková Diana (TTS)"/>
    <s v="Husáriková Diana (TTS) K1 200 Juniorky"/>
    <x v="23"/>
    <s v="K1"/>
    <n v="200"/>
    <s v="Juniorky"/>
    <s v="F"/>
    <d v="2021-05-02T00:00:00"/>
    <d v="1899-12-30T15:12:00"/>
    <n v="2"/>
    <n v="7"/>
    <s v="00:00:57.960"/>
    <s v="00"/>
    <s v="00"/>
    <s v="57.960"/>
    <d v="1899-12-30T00:00:58"/>
    <n v="6.7083333333333339E-4"/>
    <s v="0:00:57,960"/>
    <s v="Ok"/>
    <n v="5930"/>
    <s v="Husáriková"/>
    <s v="Diana"/>
    <s v="TTS"/>
  </r>
  <r>
    <x v="17"/>
    <x v="7"/>
    <s v="K1 200 Juniorky Husáriková Diana (TTS)"/>
    <s v="Husáriková Diana (TTS) K1 200 Juniorky"/>
    <x v="24"/>
    <s v="K1"/>
    <n v="200"/>
    <s v="Juniorky"/>
    <s v="F"/>
    <d v="2021-05-02T00:00:00"/>
    <d v="1899-12-30T16:12:00"/>
    <n v="4"/>
    <n v="7"/>
    <s v="00:00:54.280"/>
    <s v="00"/>
    <s v="00"/>
    <s v="54.280"/>
    <d v="1899-12-30T00:00:54"/>
    <n v="6.2824074074074073E-4"/>
    <s v="0:00:54,280"/>
    <s v="Ok"/>
    <n v="5930"/>
    <s v="Husáriková"/>
    <s v="Diana"/>
    <s v="TTS"/>
  </r>
  <r>
    <x v="17"/>
    <x v="8"/>
    <s v="K1 500 Juniorky Husáriková Diana (TTS)"/>
    <s v="Husáriková Diana (TTS) K1 500 Juniorky"/>
    <x v="25"/>
    <s v="K1"/>
    <n v="500"/>
    <s v="Juniorky"/>
    <s v="F"/>
    <d v="2021-05-02T00:00:00"/>
    <d v="1899-12-30T09:24:00"/>
    <n v="2"/>
    <n v="8"/>
    <s v="00:02:34.490"/>
    <s v="00"/>
    <s v="02"/>
    <s v="34.490"/>
    <d v="1899-12-30T00:02:34"/>
    <n v="1.7880787037037038E-3"/>
    <s v="0:02:34,490"/>
    <s v="Ok"/>
    <n v="5930"/>
    <s v="Husáriková"/>
    <s v="Diana"/>
    <s v="TTS"/>
  </r>
  <r>
    <x v="17"/>
    <x v="8"/>
    <s v="K1 500 Juniorky Husáriková Diana (TTS)"/>
    <s v="Husáriková Diana (TTS) K1 500 Juniorky"/>
    <x v="26"/>
    <s v="K1"/>
    <n v="500"/>
    <s v="Juniorky"/>
    <s v="F"/>
    <d v="2021-05-02T00:00:00"/>
    <d v="1899-12-30T14:12:00"/>
    <n v="6"/>
    <n v="5"/>
    <s v="00:02:20.680"/>
    <s v="00"/>
    <s v="02"/>
    <s v="20.680"/>
    <d v="1899-12-30T00:02:21"/>
    <n v="1.6282407407407409E-3"/>
    <s v="0:02:20,680"/>
    <s v="Ok"/>
    <n v="5930"/>
    <s v="Husáriková"/>
    <s v="Diana"/>
    <s v="TTS"/>
  </r>
  <r>
    <x v="18"/>
    <x v="0"/>
    <s v="K1 1000 Juniori Hutko Juraj (UKB)"/>
    <s v="Hutko Juraj (UKB) K1 1000 Juniori"/>
    <x v="0"/>
    <s v="K1"/>
    <n v="1000"/>
    <s v="Juniori"/>
    <s v="F"/>
    <d v="2021-05-01T00:00:00"/>
    <d v="1899-12-30T10:33:00"/>
    <n v="2"/>
    <n v="7"/>
    <s v="00:04:28.720"/>
    <s v="00"/>
    <s v="04"/>
    <s v="28.720"/>
    <d v="1899-12-30T00:04:29"/>
    <n v="3.1101851851851854E-3"/>
    <s v="0:04:28,720"/>
    <s v="Ok"/>
    <n v="2723"/>
    <s v="Hutko"/>
    <s v="Juraj"/>
    <s v="UKB"/>
  </r>
  <r>
    <x v="18"/>
    <x v="0"/>
    <s v="K1 1000 Juniori Hutko Juraj (UKB)"/>
    <s v="Hutko Juraj (UKB) K1 1000 Juniori"/>
    <x v="1"/>
    <s v="K1"/>
    <n v="1000"/>
    <s v="Juniori"/>
    <s v="F"/>
    <d v="2021-05-01T00:00:00"/>
    <d v="1899-12-30T12:03:00"/>
    <n v="7"/>
    <n v="6"/>
    <s v="00:04:28.520"/>
    <s v="00"/>
    <s v="04"/>
    <s v="28.520"/>
    <d v="1899-12-30T00:04:29"/>
    <n v="3.1078703703703702E-3"/>
    <s v="0:04:28,520"/>
    <s v="Ok"/>
    <n v="2723"/>
    <s v="Hutko"/>
    <s v="Juraj"/>
    <s v="UKB"/>
  </r>
  <r>
    <x v="18"/>
    <x v="0"/>
    <s v="K1 1000 Juniori Hutko Juraj (UKB)"/>
    <s v="Hutko Juraj (UKB) K1 1000 Juniori"/>
    <x v="2"/>
    <s v="K1"/>
    <n v="1000"/>
    <s v="Juniori"/>
    <s v="F"/>
    <d v="2021-05-01T00:00:00"/>
    <d v="1899-12-30T14:29:00"/>
    <n v="2"/>
    <n v="5"/>
    <s v="00:04:06.680"/>
    <s v="00"/>
    <s v="04"/>
    <s v="06.680"/>
    <d v="1899-12-30T00:04:07"/>
    <n v="2.8550925925925927E-3"/>
    <s v="0:04:06,680"/>
    <s v="Ok"/>
    <n v="2723"/>
    <s v="Hutko"/>
    <s v="Juraj"/>
    <s v="UKB"/>
  </r>
  <r>
    <x v="18"/>
    <x v="1"/>
    <s v="K1 200 Juniori Hutko Juraj (UKB)"/>
    <s v="Hutko Juraj (UKB) K1 200 Juniori"/>
    <x v="3"/>
    <s v="K1"/>
    <n v="200"/>
    <s v="Juniori"/>
    <s v="F"/>
    <d v="2021-05-02T00:00:00"/>
    <d v="1899-12-30T15:03:00"/>
    <n v="2"/>
    <n v="6"/>
    <s v="00:00:51.680"/>
    <s v="00"/>
    <s v="00"/>
    <s v="51.680"/>
    <d v="1899-12-30T00:00:52"/>
    <n v="5.9814814814814811E-4"/>
    <s v="0:00:51,680"/>
    <s v="Ok"/>
    <n v="2723"/>
    <s v="Hutko"/>
    <s v="Juraj"/>
    <s v="UKB"/>
  </r>
  <r>
    <x v="18"/>
    <x v="1"/>
    <s v="K1 200 Juniori Hutko Juraj (UKB)"/>
    <s v="Hutko Juraj (UKB) K1 200 Juniori"/>
    <x v="4"/>
    <s v="K1"/>
    <n v="200"/>
    <s v="Juniori"/>
    <s v="F"/>
    <d v="2021-05-02T00:00:00"/>
    <d v="1899-12-30T16:03:00"/>
    <n v="3"/>
    <n v="5"/>
    <s v="00:00:46.600"/>
    <s v="00"/>
    <s v="00"/>
    <s v="46.600"/>
    <d v="1899-12-30T00:00:47"/>
    <n v="5.3935185185185184E-4"/>
    <s v="0:00:46,600"/>
    <s v="Ok"/>
    <n v="2723"/>
    <s v="Hutko"/>
    <s v="Juraj"/>
    <s v="UKB"/>
  </r>
  <r>
    <x v="18"/>
    <x v="2"/>
    <s v="K1 500 Juniori Hutko Juraj (UKB)"/>
    <s v="Hutko Juraj (UKB) K1 500 Juniori"/>
    <x v="5"/>
    <s v="K1"/>
    <n v="500"/>
    <s v="Juniori"/>
    <s v="F"/>
    <d v="2021-05-02T00:00:00"/>
    <d v="1899-12-30T09:15:00"/>
    <n v="2"/>
    <n v="5"/>
    <s v="00:02:17.040"/>
    <s v="00"/>
    <s v="02"/>
    <s v="17.040"/>
    <d v="1899-12-30T00:02:17"/>
    <n v="1.5861111111111111E-3"/>
    <s v="0:02:17,040"/>
    <s v="Ok"/>
    <n v="2723"/>
    <s v="Hutko"/>
    <s v="Juraj"/>
    <s v="UKB"/>
  </r>
  <r>
    <x v="18"/>
    <x v="2"/>
    <s v="K1 500 Juniori Hutko Juraj (UKB)"/>
    <s v="Hutko Juraj (UKB) K1 500 Juniori"/>
    <x v="6"/>
    <s v="K1"/>
    <n v="500"/>
    <s v="Juniori"/>
    <s v="F"/>
    <d v="2021-05-02T00:00:00"/>
    <d v="1899-12-30T14:03:00"/>
    <n v="3"/>
    <n v="4"/>
    <s v="00:02:06.280"/>
    <s v="00"/>
    <s v="02"/>
    <s v="06.280"/>
    <d v="1899-12-30T00:02:06"/>
    <n v="1.4615740740740741E-3"/>
    <s v="0:02:06,280"/>
    <s v="Ok"/>
    <n v="2723"/>
    <s v="Hutko"/>
    <s v="Juraj"/>
    <s v="UKB"/>
  </r>
  <r>
    <x v="19"/>
    <x v="3"/>
    <s v="K1 1000 Kadeti Chalás Martin (PIE)"/>
    <s v="Chalás Martin (PIE) K1 1000 Kadeti"/>
    <x v="7"/>
    <s v="K1"/>
    <n v="1000"/>
    <s v="Kadeti"/>
    <s v="F"/>
    <d v="2021-05-01T00:00:00"/>
    <d v="1899-12-30T11:09:00"/>
    <n v="6"/>
    <n v="9"/>
    <s v="00:04:45.120"/>
    <s v="00"/>
    <s v="04"/>
    <s v="45.120"/>
    <d v="1899-12-30T00:04:45"/>
    <n v="3.3E-3"/>
    <s v="0:04:45,120"/>
    <s v="Ok"/>
    <n v="2412"/>
    <s v="Chalás"/>
    <s v="Martin"/>
    <s v="PIE"/>
  </r>
  <r>
    <x v="19"/>
    <x v="3"/>
    <s v="K1 1000 Kadeti Chalás Martin (PIE)"/>
    <s v="Chalás Martin (PIE) K1 1000 Kadeti"/>
    <x v="8"/>
    <s v="K1"/>
    <n v="1000"/>
    <s v="Kadeti"/>
    <s v="F"/>
    <d v="2021-05-01T00:00:00"/>
    <d v="1899-12-30T12:18:00"/>
    <n v="8"/>
    <n v="7"/>
    <s v="00:04:35.000"/>
    <s v="00"/>
    <s v="04"/>
    <s v="35.000"/>
    <d v="1899-12-30T00:04:35"/>
    <n v="3.1828703703703702E-3"/>
    <s v="0:04:35,000"/>
    <s v="Ok"/>
    <n v="2412"/>
    <s v="Chalás"/>
    <s v="Martin"/>
    <s v="PIE"/>
  </r>
  <r>
    <x v="19"/>
    <x v="3"/>
    <s v="K1 1000 Kadeti Chalás Martin (PIE)"/>
    <s v="Chalás Martin (PIE) K1 1000 Kadeti"/>
    <x v="9"/>
    <s v="K1"/>
    <n v="1000"/>
    <s v="Kadeti"/>
    <s v="F"/>
    <d v="2021-05-01T00:00:00"/>
    <d v="1899-12-30T14:50:00"/>
    <n v="3"/>
    <n v="9"/>
    <s v="00:04:25.040"/>
    <s v="00"/>
    <s v="04"/>
    <s v="25.040"/>
    <d v="1899-12-30T00:04:25"/>
    <n v="3.0675925925925927E-3"/>
    <s v="0:04:25,040"/>
    <s v="Ok"/>
    <n v="2412"/>
    <s v="Chalás"/>
    <s v="Martin"/>
    <s v="PIE"/>
  </r>
  <r>
    <x v="19"/>
    <x v="4"/>
    <s v="K1 200 Kadeti Chalás Martin (PIE)"/>
    <s v="Chalás Martin (PIE) K1 200 Kadeti"/>
    <x v="10"/>
    <s v="K1"/>
    <n v="200"/>
    <s v="Kadeti"/>
    <s v="F"/>
    <d v="2021-05-02T00:00:00"/>
    <d v="1899-12-30T15:18:00"/>
    <n v="6"/>
    <n v="2"/>
    <s v="00:00:48.240"/>
    <s v="00"/>
    <s v="00"/>
    <s v="48.240"/>
    <d v="1899-12-30T00:00:48"/>
    <n v="5.5833333333333332E-4"/>
    <s v="0:00:48,240"/>
    <s v="Ok"/>
    <n v="2412"/>
    <s v="Chalás"/>
    <s v="Martin"/>
    <s v="PIE"/>
  </r>
  <r>
    <x v="19"/>
    <x v="4"/>
    <s v="K1 200 Kadeti Chalás Martin (PIE)"/>
    <s v="Chalás Martin (PIE) K1 200 Kadeti"/>
    <x v="11"/>
    <s v="K1"/>
    <n v="200"/>
    <s v="Kadeti"/>
    <s v="F"/>
    <d v="2021-05-02T00:00:00"/>
    <d v="1899-12-30T16:18:00"/>
    <n v="3"/>
    <n v="4"/>
    <s v="00:00:47.600"/>
    <s v="00"/>
    <s v="00"/>
    <s v="47.600"/>
    <d v="1899-12-30T00:00:48"/>
    <n v="5.5092592592592595E-4"/>
    <s v="0:00:47,600"/>
    <s v="Ok"/>
    <n v="2412"/>
    <s v="Chalás"/>
    <s v="Martin"/>
    <s v="PIE"/>
  </r>
  <r>
    <x v="19"/>
    <x v="5"/>
    <s v="K1 500 Kadeti Chalás Martin (PIE)"/>
    <s v="Chalás Martin (PIE) K1 500 Kadeti"/>
    <x v="12"/>
    <s v="K1"/>
    <n v="500"/>
    <s v="Kadeti"/>
    <s v="F"/>
    <d v="2021-05-02T00:00:00"/>
    <d v="1899-12-30T09:30:00"/>
    <n v="6"/>
    <n v="4"/>
    <s v="00:02:18.033"/>
    <s v="00"/>
    <s v="02"/>
    <s v="18.033"/>
    <d v="1899-12-30T00:02:18"/>
    <n v="1.5976041666666669E-3"/>
    <s v="0:02:18,033"/>
    <s v="Ok"/>
    <n v="2412"/>
    <s v="Chalás"/>
    <s v="Martin"/>
    <s v="PIE"/>
  </r>
  <r>
    <x v="19"/>
    <x v="5"/>
    <s v="K1 500 Kadeti Chalás Martin (PIE)"/>
    <s v="Chalás Martin (PIE) K1 500 Kadeti"/>
    <x v="13"/>
    <s v="K1"/>
    <n v="500"/>
    <s v="Kadeti"/>
    <s v="F"/>
    <d v="2021-05-02T00:00:00"/>
    <d v="1899-12-30T14:18:00"/>
    <n v="6"/>
    <n v="4"/>
    <s v="00:02:16.800"/>
    <s v="00"/>
    <s v="02"/>
    <s v="16.800"/>
    <d v="1899-12-30T00:02:17"/>
    <n v="1.5833333333333335E-3"/>
    <s v="0:02:16,800"/>
    <s v="Ok"/>
    <n v="2412"/>
    <s v="Chalás"/>
    <s v="Martin"/>
    <s v="PIE"/>
  </r>
  <r>
    <x v="20"/>
    <x v="3"/>
    <s v="K1 1000 Kadeti Iliaš Jakub (NOV)"/>
    <s v="Iliaš Jakub (NOV) K1 1000 Kadeti"/>
    <x v="40"/>
    <s v="K1"/>
    <n v="1000"/>
    <s v="Kadeti"/>
    <s v="F"/>
    <d v="2021-05-01T00:00:00"/>
    <d v="1899-12-30T11:06:00"/>
    <n v="2"/>
    <n v="8"/>
    <s v="00:04:35.560"/>
    <s v="00"/>
    <s v="04"/>
    <s v="35.560"/>
    <d v="1899-12-30T00:04:36"/>
    <n v="3.1893518518518521E-3"/>
    <s v="0:04:35,560"/>
    <s v="Ok"/>
    <n v="5198"/>
    <s v="Iliaš"/>
    <s v="Jakub"/>
    <s v="NOV"/>
  </r>
  <r>
    <x v="20"/>
    <x v="3"/>
    <s v="K1 1000 Kadeti Iliaš Jakub (NOV)"/>
    <s v="Iliaš Jakub (NOV) K1 1000 Kadeti"/>
    <x v="41"/>
    <s v="K1"/>
    <n v="1000"/>
    <s v="Kadeti"/>
    <s v="F"/>
    <d v="2021-05-01T00:00:00"/>
    <d v="1899-12-30T12:15:00"/>
    <n v="6"/>
    <n v="5"/>
    <s v="00:04:24.200"/>
    <s v="00"/>
    <s v="04"/>
    <s v="24.200"/>
    <d v="1899-12-30T00:04:24"/>
    <n v="3.0578703703703701E-3"/>
    <s v="0:04:24,200"/>
    <s v="Ok"/>
    <n v="5198"/>
    <s v="Iliaš"/>
    <s v="Jakub"/>
    <s v="NOV"/>
  </r>
  <r>
    <x v="20"/>
    <x v="3"/>
    <s v="K1 1000 Kadeti Iliaš Jakub (NOV)"/>
    <s v="Iliaš Jakub (NOV) K1 1000 Kadeti"/>
    <x v="42"/>
    <s v="K1"/>
    <n v="1000"/>
    <s v="Kadeti"/>
    <s v="F"/>
    <d v="2021-05-01T00:00:00"/>
    <d v="1899-12-30T14:47:00"/>
    <n v="1"/>
    <n v="7"/>
    <s v="00:04:14.160"/>
    <s v="00"/>
    <s v="04"/>
    <s v="14.160"/>
    <d v="1899-12-30T00:04:14"/>
    <n v="2.9416666666666666E-3"/>
    <s v="0:04:14,160"/>
    <s v="Ok"/>
    <n v="5198"/>
    <s v="Iliaš"/>
    <s v="Jakub"/>
    <s v="NOV"/>
  </r>
  <r>
    <x v="20"/>
    <x v="4"/>
    <s v="K1 200 Kadeti Iliaš Jakub (NOV)"/>
    <s v="Iliaš Jakub (NOV) K1 200 Kadeti"/>
    <x v="43"/>
    <s v="K1"/>
    <n v="200"/>
    <s v="Kadeti"/>
    <s v="F"/>
    <d v="2021-05-02T00:00:00"/>
    <d v="1899-12-30T15:15:00"/>
    <n v="2"/>
    <n v="8"/>
    <s v="00:00:53.160"/>
    <s v="00"/>
    <s v="00"/>
    <s v="53.160"/>
    <d v="1899-12-30T00:00:53"/>
    <n v="6.1527777777777774E-4"/>
    <s v="0:00:53,160"/>
    <s v="Ok"/>
    <n v="5198"/>
    <s v="Iliaš"/>
    <s v="Jakub"/>
    <s v="NOV"/>
  </r>
  <r>
    <x v="20"/>
    <x v="4"/>
    <s v="K1 200 Kadeti Iliaš Jakub (NOV)"/>
    <s v="Iliaš Jakub (NOV) K1 200 Kadeti"/>
    <x v="44"/>
    <s v="K1"/>
    <n v="200"/>
    <s v="Kadeti"/>
    <s v="F"/>
    <d v="2021-05-02T00:00:00"/>
    <d v="1899-12-30T16:15:00"/>
    <n v="6"/>
    <n v="3"/>
    <s v="00:00:44.120"/>
    <s v="00"/>
    <s v="00"/>
    <s v="44.120"/>
    <d v="1899-12-30T00:00:44"/>
    <n v="5.1064814814814809E-4"/>
    <s v="0:00:44,120"/>
    <s v="Ok"/>
    <n v="5198"/>
    <s v="Iliaš"/>
    <s v="Jakub"/>
    <s v="NOV"/>
  </r>
  <r>
    <x v="20"/>
    <x v="5"/>
    <s v="K1 500 Kadeti Iliaš Jakub (NOV)"/>
    <s v="Iliaš Jakub (NOV) K1 500 Kadeti"/>
    <x v="45"/>
    <s v="K1"/>
    <n v="500"/>
    <s v="Kadeti"/>
    <s v="F"/>
    <d v="2021-05-02T00:00:00"/>
    <d v="1899-12-30T09:27:00"/>
    <n v="2"/>
    <n v="8"/>
    <s v="00:02:25.553"/>
    <s v="00"/>
    <s v="02"/>
    <s v="25.553"/>
    <d v="1899-12-30T00:02:26"/>
    <n v="1.6846412037037036E-3"/>
    <s v="0:02:25,553"/>
    <s v="Ok"/>
    <n v="5198"/>
    <s v="Iliaš"/>
    <s v="Jakub"/>
    <s v="NOV"/>
  </r>
  <r>
    <x v="20"/>
    <x v="5"/>
    <s v="K1 500 Kadeti Iliaš Jakub (NOV)"/>
    <s v="Iliaš Jakub (NOV) K1 500 Kadeti"/>
    <x v="46"/>
    <s v="K1"/>
    <n v="500"/>
    <s v="Kadeti"/>
    <s v="F"/>
    <d v="2021-05-02T00:00:00"/>
    <d v="1899-12-30T14:15:00"/>
    <n v="8"/>
    <n v="2"/>
    <s v="00:02:04.960"/>
    <s v="00"/>
    <s v="02"/>
    <s v="04.960"/>
    <d v="1899-12-30T00:02:05"/>
    <n v="1.4462962962962962E-3"/>
    <s v="0:02:04,960"/>
    <s v="Ok"/>
    <n v="5198"/>
    <s v="Iliaš"/>
    <s v="Jakub"/>
    <s v="NOV"/>
  </r>
  <r>
    <x v="21"/>
    <x v="0"/>
    <s v="K1 1000 Juniori Kasák Michal (NZA)"/>
    <s v="Kasák Michal (NZA) K1 1000 Juniori"/>
    <x v="14"/>
    <s v="K1"/>
    <n v="1000"/>
    <s v="Juniori"/>
    <s v="F"/>
    <d v="2021-05-01T00:00:00"/>
    <d v="1899-12-30T10:36:00"/>
    <n v="3"/>
    <n v="3"/>
    <s v="00:04:35.267"/>
    <s v="00"/>
    <s v="04"/>
    <s v="35.267"/>
    <d v="1899-12-30T00:04:35"/>
    <n v="3.1859606481481483E-3"/>
    <s v="0:04:35,267"/>
    <s v="Ok"/>
    <n v="5472"/>
    <s v="Kasák"/>
    <s v="Michal"/>
    <s v="NZA"/>
  </r>
  <r>
    <x v="21"/>
    <x v="0"/>
    <s v="K1 1000 Juniori Kasák Michal (NZA)"/>
    <s v="Kasák Michal (NZA) K1 1000 Juniori"/>
    <x v="15"/>
    <s v="K1"/>
    <n v="1000"/>
    <s v="Juniori"/>
    <s v="F"/>
    <d v="2021-05-01T00:00:00"/>
    <d v="1899-12-30T12:06:00"/>
    <n v="4"/>
    <n v="2"/>
    <s v="00:04:25.320"/>
    <s v="00"/>
    <s v="04"/>
    <s v="25.320"/>
    <d v="1899-12-30T00:04:25"/>
    <n v="3.0708333333333334E-3"/>
    <s v="0:04:25,320"/>
    <s v="Ok"/>
    <n v="5472"/>
    <s v="Kasák"/>
    <s v="Michal"/>
    <s v="NZA"/>
  </r>
  <r>
    <x v="21"/>
    <x v="0"/>
    <s v="K1 1000 Juniori Kasák Michal (NZA)"/>
    <s v="Kasák Michal (NZA) K1 1000 Juniori"/>
    <x v="16"/>
    <s v="K1"/>
    <n v="1000"/>
    <s v="Juniori"/>
    <s v="F"/>
    <d v="2021-05-01T00:00:00"/>
    <d v="1899-12-30T14:32:00"/>
    <n v="3"/>
    <n v="4"/>
    <s v="00:04:20.880"/>
    <s v="00"/>
    <s v="04"/>
    <s v="20.880"/>
    <d v="1899-12-30T00:04:21"/>
    <n v="3.0194444444444444E-3"/>
    <s v="0:04:20,880"/>
    <s v="Ok"/>
    <n v="5472"/>
    <s v="Kasák"/>
    <s v="Michal"/>
    <s v="NZA"/>
  </r>
  <r>
    <x v="21"/>
    <x v="1"/>
    <s v="K1 200 Juniori Kasák Michal (NZA)"/>
    <s v="Kasák Michal (NZA) K1 200 Juniori"/>
    <x v="17"/>
    <s v="K1"/>
    <n v="200"/>
    <s v="Juniori"/>
    <s v="F"/>
    <d v="2021-05-02T00:00:00"/>
    <d v="1899-12-30T15:06:00"/>
    <n v="3"/>
    <n v="2"/>
    <s v="00:00:50.160"/>
    <s v="00"/>
    <s v="00"/>
    <s v="50.160"/>
    <d v="1899-12-30T00:00:50"/>
    <n v="5.8055555555555551E-4"/>
    <s v="0:00:50,160"/>
    <s v="Ok"/>
    <n v="5472"/>
    <s v="Kasák"/>
    <s v="Michal"/>
    <s v="NZA"/>
  </r>
  <r>
    <x v="21"/>
    <x v="1"/>
    <s v="K1 200 Juniori Kasák Michal (NZA)"/>
    <s v="Kasák Michal (NZA) K1 200 Juniori"/>
    <x v="18"/>
    <s v="K1"/>
    <n v="200"/>
    <s v="Juniori"/>
    <s v="F"/>
    <d v="2021-05-02T00:00:00"/>
    <d v="1899-12-30T16:06:00"/>
    <n v="4"/>
    <n v="2"/>
    <s v="00:00:44.920"/>
    <s v="00"/>
    <s v="00"/>
    <s v="44.920"/>
    <d v="1899-12-30T00:00:45"/>
    <n v="5.1990740740740741E-4"/>
    <s v="0:00:44,920"/>
    <s v="Ok"/>
    <n v="5472"/>
    <s v="Kasák"/>
    <s v="Michal"/>
    <s v="NZA"/>
  </r>
  <r>
    <x v="21"/>
    <x v="2"/>
    <s v="K1 500 Juniori Kasák Michal (NZA)"/>
    <s v="Kasák Michal (NZA) K1 500 Juniori"/>
    <x v="19"/>
    <s v="K1"/>
    <n v="500"/>
    <s v="Juniori"/>
    <s v="F"/>
    <d v="2021-05-02T00:00:00"/>
    <d v="1899-12-30T09:18:00"/>
    <n v="3"/>
    <n v="4"/>
    <s v="00:02:34.021"/>
    <s v="00"/>
    <s v="02"/>
    <s v="34.021"/>
    <d v="1899-12-30T00:02:34"/>
    <n v="1.7826504629629631E-3"/>
    <s v="0:02:34,021"/>
    <s v="Ok"/>
    <n v="5472"/>
    <s v="Kasák"/>
    <s v="Michal"/>
    <s v="NZA"/>
  </r>
  <r>
    <x v="21"/>
    <x v="2"/>
    <s v="K1 500 Juniori Kasák Michal (NZA)"/>
    <s v="Kasák Michal (NZA) K1 500 Juniori"/>
    <x v="20"/>
    <s v="K1"/>
    <n v="500"/>
    <s v="Juniori"/>
    <s v="F"/>
    <d v="2021-05-02T00:00:00"/>
    <d v="1899-12-30T14:06:00"/>
    <n v="5"/>
    <n v="4"/>
    <s v="00:02:14.760"/>
    <s v="00"/>
    <s v="02"/>
    <s v="14.760"/>
    <d v="1899-12-30T00:02:15"/>
    <n v="1.5597222222222221E-3"/>
    <s v="0:02:14,760"/>
    <s v="Ok"/>
    <n v="5472"/>
    <s v="Kasák"/>
    <s v="Michal"/>
    <s v="NZA"/>
  </r>
  <r>
    <x v="22"/>
    <x v="3"/>
    <s v="K1 1000 Kadeti Kinczer Matúš (KOM)"/>
    <s v="Kinczer Matúš (KOM) K1 1000 Kadeti"/>
    <x v="40"/>
    <s v="K1"/>
    <n v="1000"/>
    <s v="Kadeti"/>
    <s v="F"/>
    <d v="2021-05-01T00:00:00"/>
    <d v="1899-12-30T11:06:00"/>
    <n v="1"/>
    <n v="9"/>
    <s v="00:04:49.200"/>
    <s v="00"/>
    <s v="04"/>
    <s v="49.200"/>
    <d v="1899-12-30T00:04:49"/>
    <n v="3.3472222222222219E-3"/>
    <s v="0:04:49,200"/>
    <s v="Ok"/>
    <n v="6285"/>
    <s v="Kinczer"/>
    <s v="Matúš"/>
    <s v="KOM"/>
  </r>
  <r>
    <x v="22"/>
    <x v="3"/>
    <s v="K1 1000 Kadeti Kinczer Matúš (KOM)"/>
    <s v="Kinczer Matúš (KOM) K1 1000 Kadeti"/>
    <x v="41"/>
    <s v="K1"/>
    <n v="1000"/>
    <s v="Kadeti"/>
    <s v="F"/>
    <d v="2021-05-01T00:00:00"/>
    <d v="1899-12-30T12:15:00"/>
    <n v="2"/>
    <n v="9"/>
    <s v="00:04:40.363"/>
    <s v="00"/>
    <s v="04"/>
    <s v="40.363"/>
    <d v="1899-12-30T00:04:40"/>
    <n v="3.2449421296296297E-3"/>
    <s v="0:04:40,363"/>
    <s v="Ok"/>
    <n v="6285"/>
    <s v="Kinczer"/>
    <s v="Matúš"/>
    <s v="KOM"/>
  </r>
  <r>
    <x v="22"/>
    <x v="3"/>
    <s v="K1 1000 Kadeti Kinczer Matúš (KOM)"/>
    <s v="Kinczer Matúš (KOM) K1 1000 Kadeti"/>
    <x v="42"/>
    <s v="K1"/>
    <n v="1000"/>
    <s v="Kadeti"/>
    <s v="F"/>
    <d v="2021-05-01T00:00:00"/>
    <d v="1899-12-30T14:47:00"/>
    <n v="9"/>
    <n v="8"/>
    <s v="00:04:18.160"/>
    <s v="00"/>
    <s v="04"/>
    <s v="18.160"/>
    <d v="1899-12-30T00:04:18"/>
    <n v="2.9879629629629631E-3"/>
    <s v="0:04:18,160"/>
    <s v="Ok"/>
    <n v="6285"/>
    <s v="Kinczer"/>
    <s v="Matúš"/>
    <s v="KOM"/>
  </r>
  <r>
    <x v="22"/>
    <x v="4"/>
    <s v="K1 200 Kadeti Kinczer Matúš (KOM)"/>
    <s v="Kinczer Matúš (KOM) K1 200 Kadeti"/>
    <x v="43"/>
    <s v="K1"/>
    <n v="200"/>
    <s v="Kadeti"/>
    <s v="F"/>
    <d v="2021-05-02T00:00:00"/>
    <d v="1899-12-30T15:15:00"/>
    <n v="1"/>
    <n v="9"/>
    <s v="00:00:58.760"/>
    <s v="00"/>
    <s v="00"/>
    <s v="58.760"/>
    <d v="1899-12-30T00:00:59"/>
    <n v="6.800925925925926E-4"/>
    <s v="0:00:58,760"/>
    <s v="Ok"/>
    <n v="6285"/>
    <s v="Kinczer"/>
    <s v="Matúš"/>
    <s v="KOM"/>
  </r>
  <r>
    <x v="22"/>
    <x v="4"/>
    <s v="K1 200 Kadeti Kinczer Matúš (KOM)"/>
    <s v="Kinczer Matúš (KOM) K1 200 Kadeti"/>
    <x v="44"/>
    <s v="K1"/>
    <n v="200"/>
    <s v="Kadeti"/>
    <s v="F"/>
    <d v="2021-05-02T00:00:00"/>
    <d v="1899-12-30T16:15:00"/>
    <n v="1"/>
    <n v="9"/>
    <s v="00:00:53.160"/>
    <s v="00"/>
    <s v="00"/>
    <s v="53.160"/>
    <d v="1899-12-30T00:00:53"/>
    <n v="6.1527777777777774E-4"/>
    <s v="0:00:53,160"/>
    <s v="Ok"/>
    <n v="6285"/>
    <s v="Kinczer"/>
    <s v="Matúš"/>
    <s v="KOM"/>
  </r>
  <r>
    <x v="22"/>
    <x v="5"/>
    <s v="K1 500 Kadeti Kinczer Matúš (KOM)"/>
    <s v="Kinczer Matúš (KOM) K1 500 Kadeti"/>
    <x v="45"/>
    <s v="K1"/>
    <n v="500"/>
    <s v="Kadeti"/>
    <s v="F"/>
    <d v="2021-05-02T00:00:00"/>
    <d v="1899-12-30T09:27:00"/>
    <n v="1"/>
    <n v="9"/>
    <s v="00:02:39.345"/>
    <s v="00"/>
    <s v="02"/>
    <s v="39.345"/>
    <d v="1899-12-30T00:02:39"/>
    <n v="1.8442708333333334E-3"/>
    <s v="0:02:39,345"/>
    <s v="Ok"/>
    <n v="6285"/>
    <s v="Kinczer"/>
    <s v="Matúš"/>
    <s v="KOM"/>
  </r>
  <r>
    <x v="22"/>
    <x v="5"/>
    <s v="K1 500 Kadeti Kinczer Matúš (KOM)"/>
    <s v="Kinczer Matúš (KOM) K1 500 Kadeti"/>
    <x v="46"/>
    <s v="K1"/>
    <n v="500"/>
    <s v="Kadeti"/>
    <s v="F"/>
    <d v="2021-05-02T00:00:00"/>
    <d v="1899-12-30T14:15:00"/>
    <n v="5"/>
    <n v="9"/>
    <s v="00:02:24.360"/>
    <s v="00"/>
    <s v="02"/>
    <s v="24.360"/>
    <d v="1899-12-30T00:02:24"/>
    <n v="1.6708333333333334E-3"/>
    <s v="0:02:24,360"/>
    <s v="Ok"/>
    <n v="6285"/>
    <s v="Kinczer"/>
    <s v="Matúš"/>
    <s v="KOM"/>
  </r>
  <r>
    <x v="23"/>
    <x v="0"/>
    <s v="K1 1000 Juniori Kmiť Tomáš (UKB)"/>
    <s v="Kmiť Tomáš (UKB) K1 1000 Juniori"/>
    <x v="0"/>
    <s v="K1"/>
    <n v="1000"/>
    <s v="Juniori"/>
    <s v="F"/>
    <d v="2021-05-01T00:00:00"/>
    <d v="1899-12-30T10:33:00"/>
    <n v="8"/>
    <n v="6"/>
    <s v="00:04:28.320"/>
    <s v="00"/>
    <s v="04"/>
    <s v="28.320"/>
    <d v="1899-12-30T00:04:28"/>
    <n v="3.1055555555555554E-3"/>
    <s v="0:04:28,320"/>
    <s v="Ok"/>
    <n v="2405"/>
    <s v="Kmiť"/>
    <s v="Tomáš"/>
    <s v="UKB"/>
  </r>
  <r>
    <x v="23"/>
    <x v="0"/>
    <s v="K1 1000 Juniori Kmiť Tomáš (UKB)"/>
    <s v="Kmiť Tomáš (UKB) K1 1000 Juniori"/>
    <x v="1"/>
    <s v="K1"/>
    <n v="1000"/>
    <s v="Juniori"/>
    <s v="F"/>
    <d v="2021-05-01T00:00:00"/>
    <d v="1899-12-30T12:03:00"/>
    <n v="8"/>
    <n v="7"/>
    <s v="00:04:29.960"/>
    <s v="00"/>
    <s v="04"/>
    <s v="29.960"/>
    <d v="1899-12-30T00:04:30"/>
    <n v="3.1245370370370368E-3"/>
    <s v="0:04:29,960"/>
    <s v="Ok"/>
    <n v="2405"/>
    <s v="Kmiť"/>
    <s v="Tomáš"/>
    <s v="UKB"/>
  </r>
  <r>
    <x v="23"/>
    <x v="0"/>
    <s v="K1 1000 Juniori Kmiť Tomáš (UKB)"/>
    <s v="Kmiť Tomáš (UKB) K1 1000 Juniori"/>
    <x v="2"/>
    <s v="K1"/>
    <n v="1000"/>
    <s v="Juniori"/>
    <s v="F"/>
    <d v="2021-05-01T00:00:00"/>
    <d v="1899-12-30T14:29:00"/>
    <n v="4"/>
    <n v="7"/>
    <s v="00:04:09.960"/>
    <s v="00"/>
    <s v="04"/>
    <s v="09.960"/>
    <d v="1899-12-30T00:04:10"/>
    <n v="2.8930555555555558E-3"/>
    <s v="0:04:09,960"/>
    <s v="Ok"/>
    <n v="2405"/>
    <s v="Kmiť"/>
    <s v="Tomáš"/>
    <s v="UKB"/>
  </r>
  <r>
    <x v="23"/>
    <x v="1"/>
    <s v="K1 200 Juniori Kmiť Tomáš (UKB)"/>
    <s v="Kmiť Tomáš (UKB) K1 200 Juniori"/>
    <x v="3"/>
    <s v="K1"/>
    <n v="200"/>
    <s v="Juniori"/>
    <s v="F"/>
    <d v="2021-05-02T00:00:00"/>
    <d v="1899-12-30T15:03:00"/>
    <n v="8"/>
    <n v="5"/>
    <s v="00:00:49.920"/>
    <s v="00"/>
    <s v="00"/>
    <s v="49.920"/>
    <d v="1899-12-30T00:00:50"/>
    <n v="5.7777777777777775E-4"/>
    <s v="0:00:49,920"/>
    <s v="Ok"/>
    <n v="2405"/>
    <s v="Kmiť"/>
    <s v="Tomáš"/>
    <s v="UKB"/>
  </r>
  <r>
    <x v="23"/>
    <x v="1"/>
    <s v="K1 200 Juniori Kmiť Tomáš (UKB)"/>
    <s v="Kmiť Tomáš (UKB) K1 200 Juniori"/>
    <x v="4"/>
    <s v="K1"/>
    <n v="200"/>
    <s v="Juniori"/>
    <s v="F"/>
    <d v="2021-05-02T00:00:00"/>
    <d v="1899-12-30T16:03:00"/>
    <n v="2"/>
    <n v="6"/>
    <s v="00:00:47.480"/>
    <s v="00"/>
    <s v="00"/>
    <s v="47.480"/>
    <d v="1899-12-30T00:00:47"/>
    <n v="5.4953703703703696E-4"/>
    <s v="0:00:47,480"/>
    <s v="Ok"/>
    <n v="2405"/>
    <s v="Kmiť"/>
    <s v="Tomáš"/>
    <s v="UKB"/>
  </r>
  <r>
    <x v="23"/>
    <x v="2"/>
    <s v="K1 500 Juniori Kmiť Tomáš (UKB)"/>
    <s v="Kmiť Tomáš (UKB) K1 500 Juniori"/>
    <x v="5"/>
    <s v="K1"/>
    <n v="500"/>
    <s v="Juniori"/>
    <s v="F"/>
    <d v="2021-05-02T00:00:00"/>
    <d v="1899-12-30T09:15:00"/>
    <n v="8"/>
    <n v="4"/>
    <s v="00:02:16.520"/>
    <s v="00"/>
    <s v="02"/>
    <s v="16.520"/>
    <d v="1899-12-30T00:02:17"/>
    <n v="1.5800925925925928E-3"/>
    <s v="0:02:16,520"/>
    <s v="Ok"/>
    <n v="2405"/>
    <s v="Kmiť"/>
    <s v="Tomáš"/>
    <s v="UKB"/>
  </r>
  <r>
    <x v="23"/>
    <x v="2"/>
    <s v="K1 500 Juniori Kmiť Tomáš (UKB)"/>
    <s v="Kmiť Tomáš (UKB) K1 500 Juniori"/>
    <x v="6"/>
    <s v="K1"/>
    <n v="500"/>
    <s v="Juniori"/>
    <s v="F"/>
    <d v="2021-05-02T00:00:00"/>
    <d v="1899-12-30T14:03:00"/>
    <n v="6"/>
    <n v="6"/>
    <s v="00:02:15.600"/>
    <s v="00"/>
    <s v="02"/>
    <s v="15.600"/>
    <d v="1899-12-30T00:02:16"/>
    <n v="1.5694444444444443E-3"/>
    <s v="0:02:15,600"/>
    <s v="Ok"/>
    <n v="2405"/>
    <s v="Kmiť"/>
    <s v="Tomáš"/>
    <s v="UKB"/>
  </r>
  <r>
    <x v="24"/>
    <x v="0"/>
    <s v="K1 1000 Juniori Kobyda Ondrej (TAT)"/>
    <s v="Kobyda Ondrej (TAT) K1 1000 Juniori"/>
    <x v="0"/>
    <s v="K1"/>
    <n v="1000"/>
    <s v="Juniori"/>
    <s v="F"/>
    <d v="2021-05-01T00:00:00"/>
    <d v="1899-12-30T10:33:00"/>
    <n v="5"/>
    <n v="1"/>
    <s v="00:04:12.440"/>
    <s v="00"/>
    <s v="04"/>
    <s v="12.440"/>
    <d v="1899-12-30T00:04:12"/>
    <n v="2.9217592592592594E-3"/>
    <s v="0:04:12,440"/>
    <s v="Ok"/>
    <n v="3778"/>
    <s v="Kobyda"/>
    <s v="Ondrej"/>
    <s v="TAT"/>
  </r>
  <r>
    <x v="24"/>
    <x v="0"/>
    <s v="K1 1000 Juniori Kobyda Ondrej (TAT)"/>
    <s v="Kobyda Ondrej (TAT) K1 1000 Juniori"/>
    <x v="1"/>
    <s v="K1"/>
    <n v="1000"/>
    <s v="Juniori"/>
    <s v="F"/>
    <d v="2021-05-01T00:00:00"/>
    <d v="1899-12-30T12:03:00"/>
    <n v="3"/>
    <n v="3"/>
    <s v="00:04:18.200"/>
    <s v="00"/>
    <s v="04"/>
    <s v="18.200"/>
    <d v="1899-12-30T00:04:18"/>
    <n v="2.9884259259259256E-3"/>
    <s v="0:04:18,200"/>
    <s v="Ok"/>
    <n v="3778"/>
    <s v="Kobyda"/>
    <s v="Ondrej"/>
    <s v="TAT"/>
  </r>
  <r>
    <x v="24"/>
    <x v="0"/>
    <s v="K1 1000 Juniori Kobyda Ondrej (TAT)"/>
    <s v="Kobyda Ondrej (TAT) K1 1000 Juniori"/>
    <x v="2"/>
    <s v="K1"/>
    <n v="1000"/>
    <s v="Juniori"/>
    <s v="F"/>
    <d v="2021-05-01T00:00:00"/>
    <d v="1899-12-30T14:29:00"/>
    <n v="6"/>
    <n v="1"/>
    <s v="00:03:55.520"/>
    <s v="00"/>
    <s v="03"/>
    <s v="55.520"/>
    <d v="1899-12-30T00:03:56"/>
    <n v="2.7259259259259259E-3"/>
    <s v="0:03:55,520"/>
    <s v="Ok"/>
    <n v="3778"/>
    <s v="Kobyda"/>
    <s v="Ondrej"/>
    <s v="TAT"/>
  </r>
  <r>
    <x v="24"/>
    <x v="1"/>
    <s v="K1 200 Juniori Kobyda Ondrej (TAT)"/>
    <s v="Kobyda Ondrej (TAT) K1 200 Juniori"/>
    <x v="3"/>
    <s v="K1"/>
    <n v="200"/>
    <s v="Juniori"/>
    <s v="F"/>
    <d v="2021-05-02T00:00:00"/>
    <d v="1899-12-30T15:03:00"/>
    <n v="5"/>
    <n v="3"/>
    <s v="00:00:45.080"/>
    <s v="00"/>
    <s v="00"/>
    <s v="45.080"/>
    <d v="1899-12-30T00:00:45"/>
    <n v="5.2175925925925925E-4"/>
    <s v="0:00:45,080"/>
    <s v="Ok"/>
    <n v="3778"/>
    <s v="Kobyda"/>
    <s v="Ondrej"/>
    <s v="TAT"/>
  </r>
  <r>
    <x v="24"/>
    <x v="1"/>
    <s v="K1 200 Juniori Kobyda Ondrej (TAT)"/>
    <s v="Kobyda Ondrej (TAT) K1 200 Juniori"/>
    <x v="4"/>
    <s v="K1"/>
    <n v="200"/>
    <s v="Juniori"/>
    <s v="F"/>
    <d v="2021-05-02T00:00:00"/>
    <d v="1899-12-30T16:03:00"/>
    <n v="7"/>
    <n v="2"/>
    <s v="00:00:42.320"/>
    <s v="00"/>
    <s v="00"/>
    <s v="42.320"/>
    <d v="1899-12-30T00:00:42"/>
    <n v="4.8981481481481478E-4"/>
    <s v="0:00:42,320"/>
    <s v="Ok"/>
    <n v="3778"/>
    <s v="Kobyda"/>
    <s v="Ondrej"/>
    <s v="TAT"/>
  </r>
  <r>
    <x v="24"/>
    <x v="2"/>
    <s v="K1 500 Juniori Kobyda Ondrej (TAT)"/>
    <s v="Kobyda Ondrej (TAT) K1 500 Juniori"/>
    <x v="5"/>
    <s v="K1"/>
    <n v="500"/>
    <s v="Juniori"/>
    <s v="F"/>
    <d v="2021-05-02T00:00:00"/>
    <d v="1899-12-30T09:15:00"/>
    <n v="5"/>
    <n v="2"/>
    <s v="00:02:05.760"/>
    <s v="00"/>
    <s v="02"/>
    <s v="05.760"/>
    <d v="1899-12-30T00:02:06"/>
    <n v="1.4555555555555556E-3"/>
    <s v="0:02:05,760"/>
    <s v="Ok"/>
    <n v="3778"/>
    <s v="Kobyda"/>
    <s v="Ondrej"/>
    <s v="TAT"/>
  </r>
  <r>
    <x v="24"/>
    <x v="2"/>
    <s v="K1 500 Juniori Kobyda Ondrej (TAT)"/>
    <s v="Kobyda Ondrej (TAT) K1 500 Juniori"/>
    <x v="6"/>
    <s v="K1"/>
    <n v="500"/>
    <s v="Juniori"/>
    <s v="F"/>
    <d v="2021-05-02T00:00:00"/>
    <d v="1899-12-30T14:03:00"/>
    <n v="8"/>
    <n v="1"/>
    <s v="00:01:59.040"/>
    <s v="00"/>
    <s v="01"/>
    <s v="59.040"/>
    <d v="1899-12-30T00:01:59"/>
    <n v="1.3777777777777777E-3"/>
    <s v="0:01:59,040"/>
    <s v="Ok"/>
    <n v="3778"/>
    <s v="Kobyda"/>
    <s v="Ondrej"/>
    <s v="TAT"/>
  </r>
  <r>
    <x v="25"/>
    <x v="0"/>
    <s v="K1 1000 Juniori Kukučka Juraj (NOV)"/>
    <s v="Kukučka Juraj (NOV) K1 1000 Juniori"/>
    <x v="27"/>
    <s v="K1"/>
    <n v="1000"/>
    <s v="Juniori"/>
    <s v="F"/>
    <d v="2021-05-01T00:00:00"/>
    <d v="1899-12-30T10:30:00"/>
    <n v="7"/>
    <n v="4"/>
    <s v="00:04:05.000"/>
    <s v="00"/>
    <s v="04"/>
    <s v="05.000"/>
    <d v="1899-12-30T00:04:05"/>
    <n v="2.8356481481481483E-3"/>
    <s v="0:04:05,000"/>
    <s v="Ok"/>
    <n v="2716"/>
    <s v="Kukučka"/>
    <s v="Juraj"/>
    <s v="NOV"/>
  </r>
  <r>
    <x v="25"/>
    <x v="0"/>
    <s v="K1 1000 Juniori Kukučka Juraj (NOV)"/>
    <s v="Kukučka Juraj (NOV) K1 1000 Juniori"/>
    <x v="28"/>
    <s v="K1"/>
    <n v="1000"/>
    <s v="Juniori"/>
    <s v="F"/>
    <d v="2021-05-01T00:00:00"/>
    <d v="1899-12-30T12:00:00"/>
    <n v="5"/>
    <n v="0"/>
    <s v="00:00:00.000"/>
    <s v="00"/>
    <s v="00"/>
    <s v="00.000"/>
    <d v="1899-12-30T00:00:00"/>
    <n v="0"/>
    <s v="0:00:00,000"/>
    <s v="DSQ - start"/>
    <n v="2716"/>
    <s v="Kukučka"/>
    <s v="Juraj"/>
    <s v="NOV"/>
  </r>
  <r>
    <x v="25"/>
    <x v="0"/>
    <s v="K1 1000 Juniori Kukučka Juraj (NOV)"/>
    <s v="Kukučka Juraj (NOV) K1 1000 Juniori"/>
    <x v="29"/>
    <s v="K1"/>
    <n v="1000"/>
    <s v="Juniori"/>
    <s v="F"/>
    <d v="2021-05-01T00:00:00"/>
    <d v="1899-12-30T14:26:00"/>
    <n v="4"/>
    <n v="5"/>
    <s v="00:03:54.440"/>
    <s v="00"/>
    <s v="03"/>
    <s v="54.440"/>
    <d v="1899-12-30T00:03:54"/>
    <n v="2.713425925925926E-3"/>
    <s v="0:03:54,440"/>
    <s v="Ok"/>
    <n v="2716"/>
    <s v="Kukučka"/>
    <s v="Juraj"/>
    <s v="NOV"/>
  </r>
  <r>
    <x v="25"/>
    <x v="1"/>
    <s v="K1 200 Juniori Kukučka Juraj (NOV)"/>
    <s v="Kukučka Juraj (NOV) K1 200 Juniori"/>
    <x v="30"/>
    <s v="K1"/>
    <n v="200"/>
    <s v="Juniori"/>
    <s v="F"/>
    <d v="2021-05-02T00:00:00"/>
    <d v="1899-12-30T15:00:00"/>
    <n v="7"/>
    <n v="5"/>
    <s v="00:00:44.280"/>
    <s v="00"/>
    <s v="00"/>
    <s v="44.280"/>
    <d v="1899-12-30T00:00:44"/>
    <n v="5.1250000000000004E-4"/>
    <s v="0:00:44,280"/>
    <s v="Ok"/>
    <n v="2716"/>
    <s v="Kukučka"/>
    <s v="Juraj"/>
    <s v="NOV"/>
  </r>
  <r>
    <x v="25"/>
    <x v="1"/>
    <s v="K1 200 Juniori Kukučka Juraj (NOV)"/>
    <s v="Kukučka Juraj (NOV) K1 200 Juniori"/>
    <x v="31"/>
    <s v="K1"/>
    <n v="200"/>
    <s v="Juniori"/>
    <s v="F"/>
    <d v="2021-05-02T00:00:00"/>
    <d v="1899-12-30T16:00:00"/>
    <n v="8"/>
    <n v="4"/>
    <s v="00:00:43.240"/>
    <s v="00"/>
    <s v="00"/>
    <s v="43.240"/>
    <d v="1899-12-30T00:00:43"/>
    <n v="5.0046296296296297E-4"/>
    <s v="0:00:43,240"/>
    <s v="Ok"/>
    <n v="2716"/>
    <s v="Kukučka"/>
    <s v="Juraj"/>
    <s v="NOV"/>
  </r>
  <r>
    <x v="25"/>
    <x v="2"/>
    <s v="K1 500 Juniori Kukučka Juraj (NOV)"/>
    <s v="Kukučka Juraj (NOV) K1 500 Juniori"/>
    <x v="32"/>
    <s v="K1"/>
    <n v="500"/>
    <s v="Juniori"/>
    <s v="F"/>
    <d v="2021-05-02T00:00:00"/>
    <d v="1899-12-30T09:12:00"/>
    <n v="7"/>
    <n v="3"/>
    <s v="00:01:59.560"/>
    <s v="00"/>
    <s v="01"/>
    <s v="59.560"/>
    <d v="1899-12-30T00:02:00"/>
    <n v="1.3837962962962964E-3"/>
    <s v="0:01:59,560"/>
    <s v="Ok"/>
    <n v="2716"/>
    <s v="Kukučka"/>
    <s v="Juraj"/>
    <s v="NOV"/>
  </r>
  <r>
    <x v="25"/>
    <x v="2"/>
    <s v="K1 500 Juniori Kukučka Juraj (NOV)"/>
    <s v="Kukučka Juraj (NOV) K1 500 Juniori"/>
    <x v="33"/>
    <s v="K1"/>
    <n v="500"/>
    <s v="Juniori"/>
    <s v="F"/>
    <d v="2021-05-02T00:00:00"/>
    <d v="1899-12-30T14:00:00"/>
    <n v="2"/>
    <n v="5"/>
    <s v="00:01:56.400"/>
    <s v="00"/>
    <s v="01"/>
    <s v="56.400"/>
    <d v="1899-12-30T00:01:56"/>
    <n v="1.3472222222222223E-3"/>
    <s v="0:01:56,400"/>
    <s v="Ok"/>
    <n v="2716"/>
    <s v="Kukučka"/>
    <s v="Juraj"/>
    <s v="NOV"/>
  </r>
  <r>
    <x v="26"/>
    <x v="3"/>
    <s v="K1 1000 Kadeti Lepi Máté (ŠAM)"/>
    <s v="Lepi Máté (ŠAM) K1 1000 Kadeti"/>
    <x v="7"/>
    <s v="K1"/>
    <n v="1000"/>
    <s v="Kadeti"/>
    <s v="F"/>
    <d v="2021-05-01T00:00:00"/>
    <d v="1899-12-30T11:09:00"/>
    <n v="5"/>
    <n v="1"/>
    <s v="00:04:26.480"/>
    <s v="00"/>
    <s v="04"/>
    <s v="26.480"/>
    <d v="1899-12-30T00:04:26"/>
    <n v="3.0842592592592597E-3"/>
    <s v="0:04:26,480"/>
    <s v="Ok"/>
    <n v="5195"/>
    <s v="Lepi"/>
    <s v="Máté"/>
    <s v="ŠAM"/>
  </r>
  <r>
    <x v="26"/>
    <x v="3"/>
    <s v="K1 1000 Kadeti Lepi Máté (ŠAM)"/>
    <s v="Lepi Máté (ŠAM) K1 1000 Kadeti"/>
    <x v="8"/>
    <s v="K1"/>
    <n v="1000"/>
    <s v="Kadeti"/>
    <s v="F"/>
    <d v="2021-05-01T00:00:00"/>
    <d v="1899-12-30T12:18:00"/>
    <n v="5"/>
    <n v="1"/>
    <s v="00:04:20.880"/>
    <s v="00"/>
    <s v="04"/>
    <s v="20.880"/>
    <d v="1899-12-30T00:04:21"/>
    <n v="3.0194444444444444E-3"/>
    <s v="0:04:20,880"/>
    <s v="Ok"/>
    <n v="5195"/>
    <s v="Lepi"/>
    <s v="Máté"/>
    <s v="ŠAM"/>
  </r>
  <r>
    <x v="26"/>
    <x v="3"/>
    <s v="K1 1000 Kadeti Lepi Máté (ŠAM)"/>
    <s v="Lepi Máté (ŠAM) K1 1000 Kadeti"/>
    <x v="9"/>
    <s v="K1"/>
    <n v="1000"/>
    <s v="Kadeti"/>
    <s v="F"/>
    <d v="2021-05-01T00:00:00"/>
    <d v="1899-12-30T14:50:00"/>
    <n v="6"/>
    <n v="1"/>
    <s v="00:04:04.640"/>
    <s v="00"/>
    <s v="04"/>
    <s v="04.640"/>
    <d v="1899-12-30T00:04:05"/>
    <n v="2.8314814814814813E-3"/>
    <s v="0:04:04,640"/>
    <s v="Ok"/>
    <n v="5195"/>
    <s v="Lepi"/>
    <s v="Máté"/>
    <s v="ŠAM"/>
  </r>
  <r>
    <x v="26"/>
    <x v="4"/>
    <s v="K1 200 Kadeti Lepi Máté (ŠAM)"/>
    <s v="Lepi Máté (ŠAM) K1 200 Kadeti"/>
    <x v="10"/>
    <s v="K1"/>
    <n v="200"/>
    <s v="Kadeti"/>
    <s v="F"/>
    <d v="2021-05-02T00:00:00"/>
    <d v="1899-12-30T15:18:00"/>
    <n v="5"/>
    <n v="3"/>
    <s v="00:00:48.280"/>
    <s v="00"/>
    <s v="00"/>
    <s v="48.280"/>
    <d v="1899-12-30T00:00:48"/>
    <n v="5.5879629629629628E-4"/>
    <s v="0:00:48,280"/>
    <s v="Ok"/>
    <n v="5195"/>
    <s v="Lepi"/>
    <s v="Máté"/>
    <s v="ŠAM"/>
  </r>
  <r>
    <x v="26"/>
    <x v="4"/>
    <s v="K1 200 Kadeti Lepi Máté (ŠAM)"/>
    <s v="Lepi Máté (ŠAM) K1 200 Kadeti"/>
    <x v="11"/>
    <s v="K1"/>
    <n v="200"/>
    <s v="Kadeti"/>
    <s v="F"/>
    <d v="2021-05-02T00:00:00"/>
    <d v="1899-12-30T16:18:00"/>
    <n v="9"/>
    <n v="1"/>
    <s v="00:00:45.640"/>
    <s v="00"/>
    <s v="00"/>
    <s v="45.640"/>
    <d v="1899-12-30T00:00:46"/>
    <n v="5.282407407407408E-4"/>
    <s v="0:00:45,640"/>
    <s v="Ok"/>
    <n v="5195"/>
    <s v="Lepi"/>
    <s v="Máté"/>
    <s v="ŠAM"/>
  </r>
  <r>
    <x v="26"/>
    <x v="5"/>
    <s v="K1 500 Kadeti Lepi Máté (ŠAM)"/>
    <s v="Lepi Máté (ŠAM) K1 500 Kadeti"/>
    <x v="12"/>
    <s v="K1"/>
    <n v="500"/>
    <s v="Kadeti"/>
    <s v="F"/>
    <d v="2021-05-02T00:00:00"/>
    <d v="1899-12-30T09:30:00"/>
    <n v="5"/>
    <n v="1"/>
    <s v="00:02:10.985"/>
    <s v="00"/>
    <s v="02"/>
    <s v="10.985"/>
    <d v="1899-12-30T00:02:11"/>
    <n v="1.5160300925925927E-3"/>
    <s v="0:02:10,985"/>
    <s v="Ok"/>
    <n v="5195"/>
    <s v="Lepi"/>
    <s v="Máté"/>
    <s v="ŠAM"/>
  </r>
  <r>
    <x v="26"/>
    <x v="5"/>
    <s v="K1 500 Kadeti Lepi Máté (ŠAM)"/>
    <s v="Lepi Máté (ŠAM) K1 500 Kadeti"/>
    <x v="13"/>
    <s v="K1"/>
    <n v="500"/>
    <s v="Kadeti"/>
    <s v="F"/>
    <d v="2021-05-02T00:00:00"/>
    <d v="1899-12-30T14:18:00"/>
    <n v="2"/>
    <n v="1"/>
    <s v="00:02:11.880"/>
    <s v="00"/>
    <s v="02"/>
    <s v="11.880"/>
    <d v="1899-12-30T00:02:12"/>
    <n v="1.5263888888888888E-3"/>
    <s v="0:02:11,880"/>
    <s v="Ok"/>
    <n v="5195"/>
    <s v="Lepi"/>
    <s v="Máté"/>
    <s v="ŠAM"/>
  </r>
  <r>
    <x v="27"/>
    <x v="9"/>
    <s v="K1 1000 Kadetky Libaiová Laura (ŠKD)"/>
    <s v="Libaiová Laura (ŠKD) K1 1000 Kadetky"/>
    <x v="34"/>
    <s v="K1"/>
    <n v="1000"/>
    <s v="Kadetky"/>
    <s v="F"/>
    <d v="2021-05-01T00:00:00"/>
    <d v="1899-12-30T11:15:00"/>
    <n v="7"/>
    <n v="5"/>
    <s v="00:05:14.240"/>
    <s v="00"/>
    <s v="05"/>
    <s v="14.240"/>
    <d v="1899-12-30T00:05:14"/>
    <n v="3.6370370370370371E-3"/>
    <s v="0:05:14,240"/>
    <s v="Ok"/>
    <n v="4745"/>
    <s v="Libaiová"/>
    <s v="Laura"/>
    <s v="ŠKD"/>
  </r>
  <r>
    <x v="27"/>
    <x v="9"/>
    <s v="K1 1000 Kadetky Libaiová Laura (ŠKD)"/>
    <s v="Libaiová Laura (ŠKD) K1 1000 Kadetky"/>
    <x v="35"/>
    <s v="K1"/>
    <n v="1000"/>
    <s v="Kadetky"/>
    <s v="F"/>
    <d v="2021-05-01T00:00:00"/>
    <d v="1899-12-30T12:24:00"/>
    <n v="2"/>
    <n v="5"/>
    <s v="00:05:11.200"/>
    <s v="00"/>
    <s v="05"/>
    <s v="11.200"/>
    <d v="1899-12-30T00:05:11"/>
    <n v="3.6018518518518517E-3"/>
    <s v="0:05:11,200"/>
    <s v="Ok"/>
    <n v="4745"/>
    <s v="Libaiová"/>
    <s v="Laura"/>
    <s v="ŠKD"/>
  </r>
  <r>
    <x v="27"/>
    <x v="10"/>
    <s v="K1 200 Kadetky Libaiová Laura (ŠKD)"/>
    <s v="Libaiová Laura (ŠKD) K1 200 Kadetky"/>
    <x v="36"/>
    <s v="K1"/>
    <n v="200"/>
    <s v="Kadetky"/>
    <s v="F"/>
    <d v="2021-05-02T00:00:00"/>
    <d v="1899-12-30T15:24:00"/>
    <n v="7"/>
    <n v="4"/>
    <s v="00:00:56.400"/>
    <s v="00"/>
    <s v="00"/>
    <s v="56.400"/>
    <d v="1899-12-30T00:00:56"/>
    <n v="6.5277777777777773E-4"/>
    <s v="0:00:56,400"/>
    <s v="Ok"/>
    <n v="4745"/>
    <s v="Libaiová"/>
    <s v="Laura"/>
    <s v="ŠKD"/>
  </r>
  <r>
    <x v="27"/>
    <x v="10"/>
    <s v="K1 200 Kadetky Libaiová Laura (ŠKD)"/>
    <s v="Libaiová Laura (ŠKD) K1 200 Kadetky"/>
    <x v="37"/>
    <s v="K1"/>
    <n v="200"/>
    <s v="Kadetky"/>
    <s v="F"/>
    <d v="2021-05-02T00:00:00"/>
    <d v="1899-12-30T16:24:00"/>
    <n v="2"/>
    <n v="4"/>
    <s v="00:00:54.160"/>
    <s v="00"/>
    <s v="00"/>
    <s v="54.160"/>
    <d v="1899-12-30T00:00:54"/>
    <n v="6.2685185185185185E-4"/>
    <s v="0:00:54,160"/>
    <s v="Ok"/>
    <n v="4745"/>
    <s v="Libaiová"/>
    <s v="Laura"/>
    <s v="ŠKD"/>
  </r>
  <r>
    <x v="27"/>
    <x v="11"/>
    <s v="K1 500 Kadetky Libaiová Laura (ŠKD)"/>
    <s v="Libaiová Laura (ŠKD) K1 500 Kadetky"/>
    <x v="38"/>
    <s v="K1"/>
    <n v="500"/>
    <s v="Kadetky"/>
    <s v="F"/>
    <d v="2021-05-02T00:00:00"/>
    <d v="1899-12-30T09:36:00"/>
    <n v="7"/>
    <n v="4"/>
    <s v="00:02:34.920"/>
    <s v="00"/>
    <s v="02"/>
    <s v="34.920"/>
    <d v="1899-12-30T00:02:35"/>
    <n v="1.7930555555555558E-3"/>
    <s v="0:02:34,920"/>
    <s v="Ok"/>
    <n v="4745"/>
    <s v="Libaiová"/>
    <s v="Laura"/>
    <s v="ŠKD"/>
  </r>
  <r>
    <x v="27"/>
    <x v="11"/>
    <s v="K1 500 Kadetky Libaiová Laura (ŠKD)"/>
    <s v="Libaiová Laura (ŠKD) K1 500 Kadetky"/>
    <x v="39"/>
    <s v="K1"/>
    <n v="500"/>
    <s v="Kadetky"/>
    <s v="F"/>
    <d v="2021-05-02T00:00:00"/>
    <d v="1899-12-30T14:24:00"/>
    <n v="8"/>
    <n v="5"/>
    <s v="00:02:28.080"/>
    <s v="00"/>
    <s v="02"/>
    <s v="28.080"/>
    <d v="1899-12-30T00:02:28"/>
    <n v="1.7138888888888887E-3"/>
    <s v="0:02:28,080"/>
    <s v="Ok"/>
    <n v="4745"/>
    <s v="Libaiová"/>
    <s v="Laura"/>
    <s v="ŠKD"/>
  </r>
  <r>
    <x v="28"/>
    <x v="12"/>
    <s v="C1 1000 Juniori Masaryk Kristián (ŠKD)"/>
    <s v="Masaryk Kristián (ŠKD) C1 1000 Juniori"/>
    <x v="47"/>
    <s v="C1"/>
    <n v="1000"/>
    <s v="Juniori"/>
    <s v="F"/>
    <d v="2021-05-01T00:00:00"/>
    <d v="1899-12-30T10:39:00"/>
    <n v="1"/>
    <n v="4"/>
    <s v="00:04:57.040"/>
    <s v="00"/>
    <s v="04"/>
    <s v="57.040"/>
    <d v="1899-12-30T00:04:57"/>
    <n v="3.4379629629629634E-3"/>
    <s v="0:04:57,040"/>
    <s v="Ok"/>
    <n v="4843"/>
    <s v="Masaryk"/>
    <s v="Kristián"/>
    <s v="ŠKD"/>
  </r>
  <r>
    <x v="28"/>
    <x v="12"/>
    <s v="C1 1000 Juniori Masaryk Kristián (ŠKD)"/>
    <s v="Masaryk Kristián (ŠKD) C1 1000 Juniori"/>
    <x v="48"/>
    <s v="C1"/>
    <n v="1000"/>
    <s v="Juniori"/>
    <s v="F"/>
    <d v="2021-05-01T00:00:00"/>
    <d v="1899-12-30T12:09:00"/>
    <n v="9"/>
    <n v="2"/>
    <s v="00:04:43.080"/>
    <s v="00"/>
    <s v="04"/>
    <s v="43.080"/>
    <d v="1899-12-30T00:04:43"/>
    <n v="3.2763888888888886E-3"/>
    <s v="0:04:43,080"/>
    <s v="Ok"/>
    <n v="4843"/>
    <s v="Masaryk"/>
    <s v="Kristián"/>
    <s v="ŠKD"/>
  </r>
  <r>
    <x v="28"/>
    <x v="12"/>
    <s v="C1 1000 Juniori Masaryk Kristián (ŠKD)"/>
    <s v="Masaryk Kristián (ŠKD) C1 1000 Juniori"/>
    <x v="49"/>
    <s v="C1"/>
    <n v="1000"/>
    <s v="Juniori"/>
    <s v="F"/>
    <d v="2021-05-01T00:00:00"/>
    <d v="1899-12-30T14:35:00"/>
    <n v="9"/>
    <n v="4"/>
    <s v="00:04:30.840"/>
    <s v="00"/>
    <s v="04"/>
    <s v="30.840"/>
    <d v="1899-12-30T00:04:31"/>
    <n v="3.1347222222222219E-3"/>
    <s v="0:04:30,840"/>
    <s v="Ok"/>
    <n v="4843"/>
    <s v="Masaryk"/>
    <s v="Kristián"/>
    <s v="ŠKD"/>
  </r>
  <r>
    <x v="28"/>
    <x v="13"/>
    <s v="C1 200 Juniori Masaryk Kristián (ŠKD)"/>
    <s v="Masaryk Kristián (ŠKD) C1 200 Juniori"/>
    <x v="50"/>
    <s v="C1"/>
    <n v="200"/>
    <s v="Juniori"/>
    <s v="F"/>
    <d v="2021-05-02T00:00:00"/>
    <d v="1899-12-30T15:09:00"/>
    <n v="1"/>
    <n v="5"/>
    <s v="00:01:00.760"/>
    <s v="00"/>
    <s v="01"/>
    <s v="00.760"/>
    <d v="1899-12-30T00:01:01"/>
    <n v="7.0324074074074071E-4"/>
    <s v="0:01:00,760"/>
    <s v="Ok"/>
    <n v="4843"/>
    <s v="Masaryk"/>
    <s v="Kristián"/>
    <s v="ŠKD"/>
  </r>
  <r>
    <x v="28"/>
    <x v="13"/>
    <s v="C1 200 Juniori Masaryk Kristián (ŠKD)"/>
    <s v="Masaryk Kristián (ŠKD) C1 200 Juniori"/>
    <x v="51"/>
    <s v="C1"/>
    <n v="200"/>
    <s v="Juniori"/>
    <s v="F"/>
    <d v="2021-05-02T00:00:00"/>
    <d v="1899-12-30T16:09:00"/>
    <n v="7"/>
    <n v="3"/>
    <s v="00:00:48.880"/>
    <s v="00"/>
    <s v="00"/>
    <s v="48.880"/>
    <d v="1899-12-30T00:00:49"/>
    <n v="5.6574074074074079E-4"/>
    <s v="0:00:48,880"/>
    <s v="Ok"/>
    <n v="4843"/>
    <s v="Masaryk"/>
    <s v="Kristián"/>
    <s v="ŠKD"/>
  </r>
  <r>
    <x v="28"/>
    <x v="14"/>
    <s v="C1 500 Juniori Masaryk Kristián (ŠKD)"/>
    <s v="Masaryk Kristián (ŠKD) C1 500 Juniori"/>
    <x v="52"/>
    <s v="C1"/>
    <n v="500"/>
    <s v="Juniori"/>
    <s v="F"/>
    <d v="2021-05-02T00:00:00"/>
    <d v="1899-12-30T09:21:00"/>
    <n v="1"/>
    <n v="4"/>
    <s v="00:02:41.138"/>
    <s v="00"/>
    <s v="02"/>
    <s v="41.138"/>
    <d v="1899-12-30T00:02:41"/>
    <n v="1.8650231481481482E-3"/>
    <s v="0:02:41,138"/>
    <s v="Ok"/>
    <n v="4843"/>
    <s v="Masaryk"/>
    <s v="Kristián"/>
    <s v="ŠKD"/>
  </r>
  <r>
    <x v="28"/>
    <x v="14"/>
    <s v="C1 500 Juniori Masaryk Kristián (ŠKD)"/>
    <s v="Masaryk Kristián (ŠKD) C1 500 Juniori"/>
    <x v="53"/>
    <s v="C1"/>
    <n v="500"/>
    <s v="Juniori"/>
    <s v="F"/>
    <d v="2021-05-02T00:00:00"/>
    <d v="1899-12-30T14:09:00"/>
    <n v="3"/>
    <n v="3"/>
    <s v="00:02:27.360"/>
    <s v="00"/>
    <s v="02"/>
    <s v="27.360"/>
    <d v="1899-12-30T00:02:27"/>
    <n v="1.7055555555555556E-3"/>
    <s v="0:02:27,360"/>
    <s v="Ok"/>
    <n v="4843"/>
    <s v="Masaryk"/>
    <s v="Kristián"/>
    <s v="ŠKD"/>
  </r>
  <r>
    <x v="29"/>
    <x v="15"/>
    <s v="C1 1000 Juniorky+Kadetky Minárikova Alexandra (MOR)"/>
    <s v="Minárikova Alexandra (MOR) C1 1000 Juniorky+Kadetky"/>
    <x v="54"/>
    <s v="C1"/>
    <n v="1000"/>
    <s v="Juniorky+Kadetky"/>
    <s v="F"/>
    <d v="2021-05-01T00:00:00"/>
    <d v="1899-12-30T11:18:00"/>
    <n v="6"/>
    <n v="2"/>
    <s v="00:07:13.851"/>
    <s v="00"/>
    <s v="07"/>
    <s v="13.851"/>
    <d v="1899-12-30T00:07:14"/>
    <n v="5.0214236111111111E-3"/>
    <s v="0:07:13,851"/>
    <s v="Ok"/>
    <n v="5911"/>
    <s v="Minárikova"/>
    <s v="Alexandra"/>
    <s v="MOR"/>
  </r>
  <r>
    <x v="29"/>
    <x v="15"/>
    <s v="C1 1000 Juniorky+Kadetky Minárikova Alexandra (MOR)"/>
    <s v="Minárikova Alexandra (MOR) C1 1000 Juniorky+Kadetky"/>
    <x v="55"/>
    <s v="C1"/>
    <n v="1000"/>
    <s v="Juniorky+Kadetky"/>
    <s v="F"/>
    <d v="2021-05-01T00:00:00"/>
    <d v="1899-12-30T12:27:00"/>
    <n v="4"/>
    <n v="2"/>
    <s v="00:06:49.920"/>
    <s v="00"/>
    <s v="06"/>
    <s v="49.920"/>
    <d v="1899-12-30T00:06:50"/>
    <n v="4.7444444444444444E-3"/>
    <s v="0:06:49,920"/>
    <s v="Ok"/>
    <n v="5911"/>
    <s v="Minárikova"/>
    <s v="Alexandra"/>
    <s v="MOR"/>
  </r>
  <r>
    <x v="29"/>
    <x v="16"/>
    <s v="C1 200 Juniorky+Kadetky Minárikova Alexandra (MOR)"/>
    <s v="Minárikova Alexandra (MOR) C1 200 Juniorky+Kadetky"/>
    <x v="56"/>
    <s v="C1"/>
    <n v="200"/>
    <s v="Juniorky+Kadetky"/>
    <s v="F"/>
    <d v="2021-05-02T00:00:00"/>
    <d v="1899-12-30T15:27:00"/>
    <n v="9"/>
    <n v="2"/>
    <s v="00:01:26.710"/>
    <s v="00"/>
    <s v="01"/>
    <s v="26.710"/>
    <d v="1899-12-30T00:01:27"/>
    <n v="1.0035879629629631E-3"/>
    <s v="0:01:26,710"/>
    <s v="Ok"/>
    <n v="5911"/>
    <s v="Minárikova"/>
    <s v="Alexandra"/>
    <s v="MOR"/>
  </r>
  <r>
    <x v="29"/>
    <x v="16"/>
    <s v="C1 200 Juniorky+Kadetky Minárikova Alexandra (MOR)"/>
    <s v="Minárikova Alexandra (MOR) C1 200 Juniorky+Kadetky"/>
    <x v="57"/>
    <s v="C1"/>
    <n v="200"/>
    <s v="Juniorky+Kadetky"/>
    <s v="F"/>
    <d v="2021-05-02T00:00:00"/>
    <d v="1899-12-30T16:27:00"/>
    <n v="8"/>
    <n v="2"/>
    <s v="00:01:14.640"/>
    <s v="00"/>
    <s v="01"/>
    <s v="14.640"/>
    <d v="1899-12-30T00:01:15"/>
    <n v="8.6388888888888887E-4"/>
    <s v="0:01:14,640"/>
    <s v="Ok"/>
    <n v="5911"/>
    <s v="Minárikova"/>
    <s v="Alexandra"/>
    <s v="MOR"/>
  </r>
  <r>
    <x v="29"/>
    <x v="17"/>
    <s v="C1 500 Juniorky+Kadetky Minárikova Alexandra (MOR)"/>
    <s v="Minárikova Alexandra (MOR) C1 500 Juniorky+Kadetky"/>
    <x v="58"/>
    <s v="C1"/>
    <n v="500"/>
    <s v="Juniorky+Kadetky"/>
    <s v="F"/>
    <d v="2021-05-02T00:00:00"/>
    <d v="1899-12-30T09:39:00"/>
    <n v="6"/>
    <n v="1"/>
    <s v="00:04:44.027"/>
    <s v="00"/>
    <s v="04"/>
    <s v="44.027"/>
    <d v="1899-12-30T00:04:44"/>
    <n v="3.287349537037037E-3"/>
    <s v="0:04:44,027"/>
    <s v="Ok"/>
    <n v="5911"/>
    <s v="Minárikova"/>
    <s v="Alexandra"/>
    <s v="MOR"/>
  </r>
  <r>
    <x v="29"/>
    <x v="17"/>
    <s v="C1 500 Juniorky+Kadetky Minárikova Alexandra (MOR)"/>
    <s v="Minárikova Alexandra (MOR) C1 500 Juniorky+Kadetky"/>
    <x v="59"/>
    <s v="C1"/>
    <n v="500"/>
    <s v="Juniorky+Kadetky"/>
    <s v="F"/>
    <d v="2021-05-02T00:00:00"/>
    <d v="1899-12-30T14:27:00"/>
    <n v="8"/>
    <n v="2"/>
    <s v="00:03:44.360"/>
    <s v="00"/>
    <s v="03"/>
    <s v="44.360"/>
    <d v="1899-12-30T00:03:44"/>
    <n v="2.5967592592592596E-3"/>
    <s v="0:03:44,360"/>
    <s v="Ok"/>
    <n v="5911"/>
    <s v="Minárikova"/>
    <s v="Alexandra"/>
    <s v="MOR"/>
  </r>
  <r>
    <x v="30"/>
    <x v="15"/>
    <s v="C1 1000 Juniorky+Kadetky Miškolciová Martina (TTS)"/>
    <s v="Miškolciová Martina (TTS) C1 1000 Juniorky+Kadetky"/>
    <x v="54"/>
    <s v="C1"/>
    <n v="1000"/>
    <s v="Juniorky+Kadetky"/>
    <s v="F"/>
    <d v="2021-05-01T00:00:00"/>
    <d v="1899-12-30T11:18:00"/>
    <n v="4"/>
    <n v="1"/>
    <s v="00:06:21.607"/>
    <s v="00"/>
    <s v="06"/>
    <s v="21.607"/>
    <d v="1899-12-30T00:06:22"/>
    <n v="4.416747685185185E-3"/>
    <s v="0:06:21,607"/>
    <s v="Ok"/>
    <n v="6431"/>
    <s v="Miškolciová"/>
    <s v="Martina"/>
    <s v="TTS"/>
  </r>
  <r>
    <x v="30"/>
    <x v="15"/>
    <s v="C1 1000 Juniorky+Kadetky Miškolciová Martina (TTS)"/>
    <s v="Miškolciová Martina (TTS) C1 1000 Juniorky+Kadetky"/>
    <x v="55"/>
    <s v="C1"/>
    <n v="1000"/>
    <s v="Juniorky+Kadetky"/>
    <s v="F"/>
    <d v="2021-05-01T00:00:00"/>
    <d v="1899-12-30T12:27:00"/>
    <n v="6"/>
    <n v="1"/>
    <s v="00:06:06.600"/>
    <s v="00"/>
    <s v="06"/>
    <s v="06.600"/>
    <d v="1899-12-30T00:06:07"/>
    <n v="4.2430555555555555E-3"/>
    <s v="0:06:06,600"/>
    <s v="Ok"/>
    <n v="6431"/>
    <s v="Miškolciová"/>
    <s v="Martina"/>
    <s v="TTS"/>
  </r>
  <r>
    <x v="30"/>
    <x v="16"/>
    <s v="C1 200 Juniorky+Kadetky Miškolciová Martina (TTS)"/>
    <s v="Miškolciová Martina (TTS) C1 200 Juniorky+Kadetky"/>
    <x v="56"/>
    <s v="C1"/>
    <n v="200"/>
    <s v="Juniorky+Kadetky"/>
    <s v="F"/>
    <d v="2021-05-02T00:00:00"/>
    <d v="1899-12-30T15:27:00"/>
    <n v="8"/>
    <n v="1"/>
    <s v="00:01:22.627"/>
    <s v="00"/>
    <s v="01"/>
    <s v="22.627"/>
    <d v="1899-12-30T00:01:23"/>
    <n v="9.5633101851851847E-4"/>
    <s v="0:01:22,627"/>
    <s v="Ok"/>
    <n v="6431"/>
    <s v="Miškolciová"/>
    <s v="Martina"/>
    <s v="TTS"/>
  </r>
  <r>
    <x v="30"/>
    <x v="16"/>
    <s v="C1 200 Juniorky+Kadetky Miškolciová Martina (TTS)"/>
    <s v="Miškolciová Martina (TTS) C1 200 Juniorky+Kadetky"/>
    <x v="57"/>
    <s v="C1"/>
    <n v="200"/>
    <s v="Juniorky+Kadetky"/>
    <s v="F"/>
    <d v="2021-05-02T00:00:00"/>
    <d v="1899-12-30T16:27:00"/>
    <n v="9"/>
    <n v="1"/>
    <s v="00:01:06.960"/>
    <s v="00"/>
    <s v="01"/>
    <s v="06.960"/>
    <d v="1899-12-30T00:01:07"/>
    <n v="7.7499999999999997E-4"/>
    <s v="0:01:06,960"/>
    <s v="Ok"/>
    <n v="6431"/>
    <s v="Miškolciová"/>
    <s v="Martina"/>
    <s v="TTS"/>
  </r>
  <r>
    <x v="30"/>
    <x v="17"/>
    <s v="C1 500 Juniorky+Kadetky Miškolciová Martina (TTS)"/>
    <s v="Miškolciová Martina (TTS) C1 500 Juniorky+Kadetky"/>
    <x v="58"/>
    <s v="C1"/>
    <n v="500"/>
    <s v="Juniorky+Kadetky"/>
    <s v="F"/>
    <d v="2021-05-02T00:00:00"/>
    <d v="1899-12-30T09:39:00"/>
    <n v="4"/>
    <n v="0"/>
    <s v="00:00:00.000"/>
    <s v="00"/>
    <s v="00"/>
    <s v="00.000"/>
    <d v="1899-12-30T00:00:00"/>
    <n v="0"/>
    <s v="0:00:00,000"/>
    <s v="DNS"/>
    <n v="6431"/>
    <s v="Miškolciová"/>
    <s v="Martina"/>
    <s v="TTS"/>
  </r>
  <r>
    <x v="30"/>
    <x v="17"/>
    <s v="C1 500 Juniorky+Kadetky Miškolciová Martina (TTS)"/>
    <s v="Miškolciová Martina (TTS) C1 500 Juniorky+Kadetky"/>
    <x v="59"/>
    <s v="C1"/>
    <n v="500"/>
    <s v="Juniorky+Kadetky"/>
    <s v="F"/>
    <d v="2021-05-02T00:00:00"/>
    <d v="1899-12-30T14:27:00"/>
    <n v="9"/>
    <n v="1"/>
    <s v="00:03:20.960"/>
    <s v="00"/>
    <s v="03"/>
    <s v="20.960"/>
    <d v="1899-12-30T00:03:21"/>
    <n v="2.3259259259259262E-3"/>
    <s v="0:03:20,960"/>
    <s v="Ok"/>
    <n v="6431"/>
    <s v="Miškolciová"/>
    <s v="Martina"/>
    <s v="TTS"/>
  </r>
  <r>
    <x v="31"/>
    <x v="0"/>
    <s v="K1 1000 Juniori Mrva Martin (SLA)"/>
    <s v="Mrva Martin (SLA) K1 1000 Juniori"/>
    <x v="14"/>
    <s v="K1"/>
    <n v="1000"/>
    <s v="Juniori"/>
    <s v="F"/>
    <d v="2021-05-01T00:00:00"/>
    <d v="1899-12-30T10:36:00"/>
    <n v="7"/>
    <n v="2"/>
    <s v="00:04:32.667"/>
    <s v="00"/>
    <s v="04"/>
    <s v="32.667"/>
    <d v="1899-12-30T00:04:33"/>
    <n v="3.1558680555555559E-3"/>
    <s v="0:04:32,667"/>
    <s v="Ok"/>
    <n v="213"/>
    <s v="Mrva"/>
    <s v="Martin"/>
    <s v="SLA"/>
  </r>
  <r>
    <x v="31"/>
    <x v="0"/>
    <s v="K1 1000 Juniori Mrva Martin (SLA)"/>
    <s v="Mrva Martin (SLA) K1 1000 Juniori"/>
    <x v="15"/>
    <s v="K1"/>
    <n v="1000"/>
    <s v="Juniori"/>
    <s v="F"/>
    <d v="2021-05-01T00:00:00"/>
    <d v="1899-12-30T12:06:00"/>
    <n v="5"/>
    <n v="5"/>
    <s v="00:04:42.400"/>
    <s v="00"/>
    <s v="04"/>
    <s v="42.400"/>
    <d v="1899-12-30T00:04:42"/>
    <n v="3.2685185185185183E-3"/>
    <s v="0:04:42,400"/>
    <s v="Ok"/>
    <n v="213"/>
    <s v="Mrva"/>
    <s v="Martin"/>
    <s v="SLA"/>
  </r>
  <r>
    <x v="31"/>
    <x v="0"/>
    <s v="K1 1000 Juniori Mrva Martin (SLA)"/>
    <s v="Mrva Martin (SLA) K1 1000 Juniori"/>
    <x v="16"/>
    <s v="K1"/>
    <n v="1000"/>
    <s v="Juniori"/>
    <s v="F"/>
    <d v="2021-05-01T00:00:00"/>
    <d v="1899-12-30T14:32:00"/>
    <n v="4"/>
    <n v="5"/>
    <s v="00:04:29.880"/>
    <s v="00"/>
    <s v="04"/>
    <s v="29.880"/>
    <d v="1899-12-30T00:04:30"/>
    <n v="3.1236111111111109E-3"/>
    <s v="0:04:29,880"/>
    <s v="Ok"/>
    <n v="213"/>
    <s v="Mrva"/>
    <s v="Martin"/>
    <s v="SLA"/>
  </r>
  <r>
    <x v="31"/>
    <x v="1"/>
    <s v="K1 200 Juniori Mrva Martin (SLA)"/>
    <s v="Mrva Martin (SLA) K1 200 Juniori"/>
    <x v="17"/>
    <s v="K1"/>
    <n v="200"/>
    <s v="Juniori"/>
    <s v="F"/>
    <d v="2021-05-02T00:00:00"/>
    <d v="1899-12-30T15:06:00"/>
    <n v="7"/>
    <n v="1"/>
    <s v="00:00:47.080"/>
    <s v="00"/>
    <s v="00"/>
    <s v="47.080"/>
    <d v="1899-12-30T00:00:47"/>
    <n v="5.4490740740740736E-4"/>
    <s v="0:00:47,080"/>
    <s v="Ok"/>
    <n v="213"/>
    <s v="Mrva"/>
    <s v="Martin"/>
    <s v="SLA"/>
  </r>
  <r>
    <x v="31"/>
    <x v="1"/>
    <s v="K1 200 Juniori Mrva Martin (SLA)"/>
    <s v="Mrva Martin (SLA) K1 200 Juniori"/>
    <x v="18"/>
    <s v="K1"/>
    <n v="200"/>
    <s v="Juniori"/>
    <s v="F"/>
    <d v="2021-05-02T00:00:00"/>
    <d v="1899-12-30T16:06:00"/>
    <n v="6"/>
    <n v="1"/>
    <s v="00:00:44.560"/>
    <s v="00"/>
    <s v="00"/>
    <s v="44.560"/>
    <d v="1899-12-30T00:00:45"/>
    <n v="5.1574074074074076E-4"/>
    <s v="0:00:44,560"/>
    <s v="Ok"/>
    <n v="213"/>
    <s v="Mrva"/>
    <s v="Martin"/>
    <s v="SLA"/>
  </r>
  <r>
    <x v="31"/>
    <x v="2"/>
    <s v="K1 500 Juniori Mrva Martin (SLA)"/>
    <s v="Mrva Martin (SLA) K1 500 Juniori"/>
    <x v="19"/>
    <s v="K1"/>
    <n v="500"/>
    <s v="Juniori"/>
    <s v="F"/>
    <d v="2021-05-02T00:00:00"/>
    <d v="1899-12-30T09:18:00"/>
    <n v="7"/>
    <n v="1"/>
    <s v="00:02:14.421"/>
    <s v="00"/>
    <s v="02"/>
    <s v="14.421"/>
    <d v="1899-12-30T00:02:14"/>
    <n v="1.5557986111111111E-3"/>
    <s v="0:02:14,421"/>
    <s v="Ok"/>
    <n v="213"/>
    <s v="Mrva"/>
    <s v="Martin"/>
    <s v="SLA"/>
  </r>
  <r>
    <x v="31"/>
    <x v="2"/>
    <s v="K1 500 Juniori Mrva Martin (SLA)"/>
    <s v="Mrva Martin (SLA) K1 500 Juniori"/>
    <x v="20"/>
    <s v="K1"/>
    <n v="500"/>
    <s v="Juniori"/>
    <s v="F"/>
    <d v="2021-05-02T00:00:00"/>
    <d v="1899-12-30T14:06:00"/>
    <n v="4"/>
    <n v="2"/>
    <s v="00:02:09.480"/>
    <s v="00"/>
    <s v="02"/>
    <s v="09.480"/>
    <d v="1899-12-30T00:02:09"/>
    <n v="1.4986111111111109E-3"/>
    <s v="0:02:09,480"/>
    <s v="Ok"/>
    <n v="213"/>
    <s v="Mrva"/>
    <s v="Martin"/>
    <s v="SLA"/>
  </r>
  <r>
    <x v="32"/>
    <x v="6"/>
    <s v="K1 1000 Juniorky Múková Alena (TTS)"/>
    <s v="Múková Alena (TTS) K1 1000 Juniorky"/>
    <x v="21"/>
    <s v="K1"/>
    <n v="1000"/>
    <s v="Juniorky"/>
    <s v="F"/>
    <d v="2021-05-01T00:00:00"/>
    <d v="1899-12-30T10:42:00"/>
    <n v="1"/>
    <n v="9"/>
    <s v="00:05:16.960"/>
    <s v="00"/>
    <s v="05"/>
    <s v="16.960"/>
    <d v="1899-12-30T00:05:17"/>
    <n v="3.6685185185185184E-3"/>
    <s v="0:05:16,960"/>
    <s v="Ok"/>
    <n v="6270"/>
    <s v="Múková"/>
    <s v="Alena"/>
    <s v="TTS"/>
  </r>
  <r>
    <x v="32"/>
    <x v="6"/>
    <s v="K1 1000 Juniorky Múková Alena (TTS)"/>
    <s v="Múková Alena (TTS) K1 1000 Juniorky"/>
    <x v="22"/>
    <s v="K1"/>
    <n v="1000"/>
    <s v="Juniorky"/>
    <s v="F"/>
    <d v="2021-05-01T00:00:00"/>
    <d v="1899-12-30T12:12:00"/>
    <n v="6"/>
    <n v="9"/>
    <s v="00:05:13.720"/>
    <s v="00"/>
    <s v="05"/>
    <s v="13.720"/>
    <d v="1899-12-30T00:05:14"/>
    <n v="3.6310185185185187E-3"/>
    <s v="0:05:13,720"/>
    <s v="Ok"/>
    <n v="6270"/>
    <s v="Múková"/>
    <s v="Alena"/>
    <s v="TTS"/>
  </r>
  <r>
    <x v="32"/>
    <x v="7"/>
    <s v="K1 200 Juniorky Múková Alena (TTS)"/>
    <s v="Múková Alena (TTS) K1 200 Juniorky"/>
    <x v="23"/>
    <s v="K1"/>
    <n v="200"/>
    <s v="Juniorky"/>
    <s v="F"/>
    <d v="2021-05-02T00:00:00"/>
    <d v="1899-12-30T15:12:00"/>
    <n v="1"/>
    <n v="8"/>
    <s v="00:00:59.960"/>
    <s v="00"/>
    <s v="00"/>
    <s v="59.960"/>
    <d v="1899-12-30T00:01:00"/>
    <n v="6.9398148148148151E-4"/>
    <s v="0:00:59,960"/>
    <s v="Ok"/>
    <n v="6270"/>
    <s v="Múková"/>
    <s v="Alena"/>
    <s v="TTS"/>
  </r>
  <r>
    <x v="32"/>
    <x v="7"/>
    <s v="K1 200 Juniorky Múková Alena (TTS)"/>
    <s v="Múková Alena (TTS) K1 200 Juniorky"/>
    <x v="24"/>
    <s v="K1"/>
    <n v="200"/>
    <s v="Juniorky"/>
    <s v="F"/>
    <d v="2021-05-02T00:00:00"/>
    <d v="1899-12-30T16:12:00"/>
    <n v="8"/>
    <n v="8"/>
    <s v="00:00:55.320"/>
    <s v="00"/>
    <s v="00"/>
    <s v="55.320"/>
    <d v="1899-12-30T00:00:55"/>
    <n v="6.4027777777777781E-4"/>
    <s v="0:00:55,320"/>
    <s v="Ok"/>
    <n v="6270"/>
    <s v="Múková"/>
    <s v="Alena"/>
    <s v="TTS"/>
  </r>
  <r>
    <x v="32"/>
    <x v="8"/>
    <s v="K1 500 Juniorky Múková Alena (TTS)"/>
    <s v="Múková Alena (TTS) K1 500 Juniorky"/>
    <x v="25"/>
    <s v="K1"/>
    <n v="500"/>
    <s v="Juniorky"/>
    <s v="F"/>
    <d v="2021-05-02T00:00:00"/>
    <d v="1899-12-30T09:24:00"/>
    <n v="1"/>
    <n v="9"/>
    <s v="00:02:48.467"/>
    <s v="00"/>
    <s v="02"/>
    <s v="48.467"/>
    <d v="1899-12-30T00:02:48"/>
    <n v="1.9498495370370368E-3"/>
    <s v="0:02:48,467"/>
    <s v="Ok"/>
    <n v="6270"/>
    <s v="Múková"/>
    <s v="Alena"/>
    <s v="TTS"/>
  </r>
  <r>
    <x v="32"/>
    <x v="8"/>
    <s v="K1 500 Juniorky Múková Alena (TTS)"/>
    <s v="Múková Alena (TTS) K1 500 Juniorky"/>
    <x v="26"/>
    <s v="K1"/>
    <n v="500"/>
    <s v="Juniorky"/>
    <s v="F"/>
    <d v="2021-05-02T00:00:00"/>
    <d v="1899-12-30T14:12:00"/>
    <n v="3"/>
    <n v="9"/>
    <s v="00:02:28.840"/>
    <s v="00"/>
    <s v="02"/>
    <s v="28.840"/>
    <d v="1899-12-30T00:02:29"/>
    <n v="1.7226851851851852E-3"/>
    <s v="0:02:28,840"/>
    <s v="Ok"/>
    <n v="6270"/>
    <s v="Múková"/>
    <s v="Alena"/>
    <s v="TTS"/>
  </r>
  <r>
    <x v="33"/>
    <x v="6"/>
    <s v="K1 1000 Juniorky Pecsuková Katarína (UKB)"/>
    <s v="Pecsuková Katarína (UKB) K1 1000 Juniorky"/>
    <x v="21"/>
    <s v="K1"/>
    <n v="1000"/>
    <s v="Juniorky"/>
    <s v="F"/>
    <d v="2021-05-01T00:00:00"/>
    <d v="1899-12-30T10:42:00"/>
    <n v="5"/>
    <n v="2"/>
    <s v="00:04:32.720"/>
    <s v="00"/>
    <s v="04"/>
    <s v="32.720"/>
    <d v="1899-12-30T00:04:33"/>
    <n v="3.1564814814814819E-3"/>
    <s v="0:04:32,720"/>
    <s v="Ok"/>
    <n v="236"/>
    <s v="Pecsuková"/>
    <s v="Katarína"/>
    <s v="UKB"/>
  </r>
  <r>
    <x v="33"/>
    <x v="6"/>
    <s v="K1 1000 Juniorky Pecsuková Katarína (UKB)"/>
    <s v="Pecsuková Katarína (UKB) K1 1000 Juniorky"/>
    <x v="22"/>
    <s v="K1"/>
    <n v="1000"/>
    <s v="Juniorky"/>
    <s v="F"/>
    <d v="2021-05-01T00:00:00"/>
    <d v="1899-12-30T12:12:00"/>
    <n v="2"/>
    <n v="2"/>
    <s v="00:04:35.840"/>
    <s v="00"/>
    <s v="04"/>
    <s v="35.840"/>
    <d v="1899-12-30T00:04:36"/>
    <n v="3.1925925925925928E-3"/>
    <s v="0:04:35,840"/>
    <s v="Ok"/>
    <n v="236"/>
    <s v="Pecsuková"/>
    <s v="Katarína"/>
    <s v="UKB"/>
  </r>
  <r>
    <x v="33"/>
    <x v="7"/>
    <s v="K1 200 Juniorky Pecsuková Katarína (UKB)"/>
    <s v="Pecsuková Katarína (UKB) K1 200 Juniorky"/>
    <x v="23"/>
    <s v="K1"/>
    <n v="200"/>
    <s v="Juniorky"/>
    <s v="F"/>
    <d v="2021-05-02T00:00:00"/>
    <d v="1899-12-30T15:12:00"/>
    <n v="5"/>
    <n v="2"/>
    <s v="00:00:52.200"/>
    <s v="00"/>
    <s v="00"/>
    <s v="52.200"/>
    <d v="1899-12-30T00:00:52"/>
    <n v="6.041666666666667E-4"/>
    <s v="0:00:52,200"/>
    <s v="Ok"/>
    <n v="236"/>
    <s v="Pecsuková"/>
    <s v="Katarína"/>
    <s v="UKB"/>
  </r>
  <r>
    <x v="33"/>
    <x v="7"/>
    <s v="K1 200 Juniorky Pecsuková Katarína (UKB)"/>
    <s v="Pecsuková Katarína (UKB) K1 200 Juniorky"/>
    <x v="24"/>
    <s v="K1"/>
    <n v="200"/>
    <s v="Juniorky"/>
    <s v="F"/>
    <d v="2021-05-02T00:00:00"/>
    <d v="1899-12-30T16:12:00"/>
    <n v="6"/>
    <n v="2"/>
    <s v="00:00:49.480"/>
    <s v="00"/>
    <s v="00"/>
    <s v="49.480"/>
    <d v="1899-12-30T00:00:49"/>
    <n v="5.7268518518518519E-4"/>
    <s v="0:00:49,480"/>
    <s v="Ok"/>
    <n v="236"/>
    <s v="Pecsuková"/>
    <s v="Katarína"/>
    <s v="UKB"/>
  </r>
  <r>
    <x v="33"/>
    <x v="8"/>
    <s v="K1 500 Juniorky Pecsuková Katarína (UKB)"/>
    <s v="Pecsuková Katarína (UKB) K1 500 Juniorky"/>
    <x v="25"/>
    <s v="K1"/>
    <n v="500"/>
    <s v="Juniorky"/>
    <s v="F"/>
    <d v="2021-05-02T00:00:00"/>
    <d v="1899-12-30T09:24:00"/>
    <n v="5"/>
    <n v="2"/>
    <s v="00:02:19.131"/>
    <s v="00"/>
    <s v="02"/>
    <s v="19.131"/>
    <d v="1899-12-30T00:02:19"/>
    <n v="1.6103125E-3"/>
    <s v="0:02:19,131"/>
    <s v="Ok"/>
    <n v="236"/>
    <s v="Pecsuková"/>
    <s v="Katarína"/>
    <s v="UKB"/>
  </r>
  <r>
    <x v="33"/>
    <x v="8"/>
    <s v="K1 500 Juniorky Pecsuková Katarína (UKB)"/>
    <s v="Pecsuková Katarína (UKB) K1 500 Juniorky"/>
    <x v="26"/>
    <s v="K1"/>
    <n v="500"/>
    <s v="Juniorky"/>
    <s v="F"/>
    <d v="2021-05-02T00:00:00"/>
    <d v="1899-12-30T14:12:00"/>
    <n v="4"/>
    <n v="2"/>
    <s v="00:02:12.280"/>
    <s v="00"/>
    <s v="02"/>
    <s v="12.280"/>
    <d v="1899-12-30T00:02:12"/>
    <n v="1.5310185185185186E-3"/>
    <s v="0:02:12,280"/>
    <s v="Ok"/>
    <n v="236"/>
    <s v="Pecsuková"/>
    <s v="Katarína"/>
    <s v="UKB"/>
  </r>
  <r>
    <x v="34"/>
    <x v="3"/>
    <s v="K1 1000 Kadeti Perets Artur (ŠKD)"/>
    <s v="Perets Artur (ŠKD) K1 1000 Kadeti"/>
    <x v="7"/>
    <s v="K1"/>
    <n v="1000"/>
    <s v="Kadeti"/>
    <s v="F"/>
    <d v="2021-05-01T00:00:00"/>
    <d v="1899-12-30T11:09:00"/>
    <n v="9"/>
    <n v="7"/>
    <s v="00:04:42.080"/>
    <s v="00"/>
    <s v="04"/>
    <s v="42.080"/>
    <d v="1899-12-30T00:04:42"/>
    <n v="3.2648148148148146E-3"/>
    <s v="0:04:42,080"/>
    <s v="Ok"/>
    <n v="4760"/>
    <s v="Perets"/>
    <s v="Artur"/>
    <s v="ŠKD"/>
  </r>
  <r>
    <x v="34"/>
    <x v="3"/>
    <s v="K1 1000 Kadeti Perets Artur (ŠKD)"/>
    <s v="Perets Artur (ŠKD) K1 1000 Kadeti"/>
    <x v="8"/>
    <s v="K1"/>
    <n v="1000"/>
    <s v="Kadeti"/>
    <s v="F"/>
    <d v="2021-05-01T00:00:00"/>
    <d v="1899-12-30T12:18:00"/>
    <n v="4"/>
    <n v="9"/>
    <s v="00:04:47.760"/>
    <s v="00"/>
    <s v="04"/>
    <s v="47.760"/>
    <d v="1899-12-30T00:04:48"/>
    <n v="3.3305555555555554E-3"/>
    <s v="0:04:47,760"/>
    <s v="Ok"/>
    <n v="4760"/>
    <s v="Perets"/>
    <s v="Artur"/>
    <s v="ŠKD"/>
  </r>
  <r>
    <x v="34"/>
    <x v="3"/>
    <s v="K1 1000 Kadeti Perets Artur (ŠKD)"/>
    <s v="Perets Artur (ŠKD) K1 1000 Kadeti"/>
    <x v="9"/>
    <s v="K1"/>
    <n v="1000"/>
    <s v="Kadeti"/>
    <s v="F"/>
    <d v="2021-05-01T00:00:00"/>
    <d v="1899-12-30T14:50:00"/>
    <n v="2"/>
    <n v="10"/>
    <s v="00:04:36.920"/>
    <s v="00"/>
    <s v="04"/>
    <s v="36.920"/>
    <d v="1899-12-30T00:04:37"/>
    <n v="3.2050925925925927E-3"/>
    <s v="0:04:36,920"/>
    <s v="Ok"/>
    <n v="4760"/>
    <s v="Perets"/>
    <s v="Artur"/>
    <s v="ŠKD"/>
  </r>
  <r>
    <x v="34"/>
    <x v="4"/>
    <s v="K1 200 Kadeti Perets Artur (ŠKD)"/>
    <s v="Perets Artur (ŠKD) K1 200 Kadeti"/>
    <x v="10"/>
    <s v="K1"/>
    <n v="200"/>
    <s v="Kadeti"/>
    <s v="F"/>
    <d v="2021-05-02T00:00:00"/>
    <d v="1899-12-30T15:18:00"/>
    <n v="9"/>
    <n v="8"/>
    <s v="00:00:53.320"/>
    <s v="00"/>
    <s v="00"/>
    <s v="53.320"/>
    <d v="1899-12-30T00:00:53"/>
    <n v="6.1712962962962958E-4"/>
    <s v="0:00:53,320"/>
    <s v="Ok"/>
    <n v="4760"/>
    <s v="Perets"/>
    <s v="Artur"/>
    <s v="ŠKD"/>
  </r>
  <r>
    <x v="34"/>
    <x v="4"/>
    <s v="K1 200 Kadeti Perets Artur (ŠKD)"/>
    <s v="Perets Artur (ŠKD) K1 200 Kadeti"/>
    <x v="11"/>
    <s v="K1"/>
    <n v="200"/>
    <s v="Kadeti"/>
    <s v="F"/>
    <d v="2021-05-02T00:00:00"/>
    <d v="1899-12-30T16:18:00"/>
    <n v="6"/>
    <n v="8"/>
    <s v="00:00:49.960"/>
    <s v="00"/>
    <s v="00"/>
    <s v="49.960"/>
    <d v="1899-12-30T00:00:50"/>
    <n v="5.7824074074074071E-4"/>
    <s v="0:00:49,960"/>
    <s v="Ok"/>
    <n v="4760"/>
    <s v="Perets"/>
    <s v="Artur"/>
    <s v="ŠKD"/>
  </r>
  <r>
    <x v="34"/>
    <x v="5"/>
    <s v="K1 500 Kadeti Perets Artur (ŠKD)"/>
    <s v="Perets Artur (ŠKD) K1 500 Kadeti"/>
    <x v="12"/>
    <s v="K1"/>
    <n v="500"/>
    <s v="Kadeti"/>
    <s v="F"/>
    <d v="2021-05-02T00:00:00"/>
    <d v="1899-12-30T09:30:00"/>
    <n v="9"/>
    <n v="5"/>
    <s v="00:02:19.507"/>
    <s v="00"/>
    <s v="02"/>
    <s v="19.507"/>
    <d v="1899-12-30T00:02:20"/>
    <n v="1.6146643518518519E-3"/>
    <s v="0:02:19,507"/>
    <s v="Ok"/>
    <n v="4760"/>
    <s v="Perets"/>
    <s v="Artur"/>
    <s v="ŠKD"/>
  </r>
  <r>
    <x v="34"/>
    <x v="5"/>
    <s v="K1 500 Kadeti Perets Artur (ŠKD)"/>
    <s v="Perets Artur (ŠKD) K1 500 Kadeti"/>
    <x v="13"/>
    <s v="K1"/>
    <n v="500"/>
    <s v="Kadeti"/>
    <s v="F"/>
    <d v="2021-05-02T00:00:00"/>
    <d v="1899-12-30T14:18:00"/>
    <n v="5"/>
    <n v="10"/>
    <s v="00:02:39.760"/>
    <s v="00"/>
    <s v="02"/>
    <s v="39.760"/>
    <d v="1899-12-30T00:02:40"/>
    <n v="1.8490740740740739E-3"/>
    <s v="0:02:39,760"/>
    <s v="Ok"/>
    <n v="4760"/>
    <s v="Perets"/>
    <s v="Artur"/>
    <s v="ŠKD"/>
  </r>
  <r>
    <x v="35"/>
    <x v="0"/>
    <s v="K1 1000 Juniori Pitelka Samuel (ZLP)"/>
    <s v="Pitelka Samuel (ZLP) K1 1000 Juniori"/>
    <x v="27"/>
    <s v="K1"/>
    <n v="1000"/>
    <s v="Juniori"/>
    <s v="F"/>
    <d v="2021-05-01T00:00:00"/>
    <d v="1899-12-30T10:30:00"/>
    <n v="1"/>
    <n v="9"/>
    <s v="00:04:35.320"/>
    <s v="00"/>
    <s v="04"/>
    <s v="35.320"/>
    <d v="1899-12-30T00:04:35"/>
    <n v="3.1865740740740739E-3"/>
    <s v="0:04:35,320"/>
    <s v="Ok"/>
    <n v="5438"/>
    <s v="Pitelka"/>
    <s v="Samuel"/>
    <s v="ZLP"/>
  </r>
  <r>
    <x v="35"/>
    <x v="0"/>
    <s v="K1 1000 Juniori Pitelka Samuel (ZLP)"/>
    <s v="Pitelka Samuel (ZLP) K1 1000 Juniori"/>
    <x v="28"/>
    <s v="K1"/>
    <n v="1000"/>
    <s v="Juniori"/>
    <s v="F"/>
    <d v="2021-05-01T00:00:00"/>
    <d v="1899-12-30T12:00:00"/>
    <n v="9"/>
    <n v="8"/>
    <s v="00:04:32.640"/>
    <s v="00"/>
    <s v="04"/>
    <s v="32.640"/>
    <d v="1899-12-30T00:04:33"/>
    <n v="3.1555555555555555E-3"/>
    <s v="0:04:32,640"/>
    <s v="Ok"/>
    <n v="5438"/>
    <s v="Pitelka"/>
    <s v="Samuel"/>
    <s v="ZLP"/>
  </r>
  <r>
    <x v="35"/>
    <x v="0"/>
    <s v="K1 1000 Juniori Pitelka Samuel (ZLP)"/>
    <s v="Pitelka Samuel (ZLP) K1 1000 Juniori"/>
    <x v="29"/>
    <s v="K1"/>
    <n v="1000"/>
    <s v="Juniori"/>
    <s v="F"/>
    <d v="2021-05-01T00:00:00"/>
    <d v="1899-12-30T14:26:00"/>
    <n v="2"/>
    <n v="9"/>
    <s v="00:04:14.960"/>
    <s v="00"/>
    <s v="04"/>
    <s v="14.960"/>
    <d v="1899-12-30T00:04:15"/>
    <n v="2.9509259259259259E-3"/>
    <s v="0:04:14,960"/>
    <s v="Ok"/>
    <n v="5438"/>
    <s v="Pitelka"/>
    <s v="Samuel"/>
    <s v="ZLP"/>
  </r>
  <r>
    <x v="35"/>
    <x v="1"/>
    <s v="K1 200 Juniori Pitelka Samuel (ZLP)"/>
    <s v="Pitelka Samuel (ZLP) K1 200 Juniori"/>
    <x v="30"/>
    <s v="K1"/>
    <n v="200"/>
    <s v="Juniori"/>
    <s v="F"/>
    <d v="2021-05-02T00:00:00"/>
    <d v="1899-12-30T15:00:00"/>
    <n v="1"/>
    <n v="6"/>
    <s v="00:00:44.520"/>
    <s v="00"/>
    <s v="00"/>
    <s v="44.520"/>
    <d v="1899-12-30T00:00:45"/>
    <n v="5.152777777777778E-4"/>
    <s v="0:00:44,520"/>
    <s v="Ok"/>
    <n v="5438"/>
    <s v="Pitelka"/>
    <s v="Samuel"/>
    <s v="ZLP"/>
  </r>
  <r>
    <x v="35"/>
    <x v="1"/>
    <s v="K1 200 Juniori Pitelka Samuel (ZLP)"/>
    <s v="Pitelka Samuel (ZLP) K1 200 Juniori"/>
    <x v="31"/>
    <s v="K1"/>
    <n v="200"/>
    <s v="Juniori"/>
    <s v="F"/>
    <d v="2021-05-02T00:00:00"/>
    <d v="1899-12-30T16:00:00"/>
    <n v="3"/>
    <n v="7"/>
    <s v="00:00:44.840"/>
    <s v="00"/>
    <s v="00"/>
    <s v="44.840"/>
    <d v="1899-12-30T00:00:45"/>
    <n v="5.1898148148148149E-4"/>
    <s v="0:00:44,840"/>
    <s v="Ok"/>
    <n v="5438"/>
    <s v="Pitelka"/>
    <s v="Samuel"/>
    <s v="ZLP"/>
  </r>
  <r>
    <x v="35"/>
    <x v="2"/>
    <s v="K1 500 Juniori Pitelka Samuel (ZLP)"/>
    <s v="Pitelka Samuel (ZLP) K1 500 Juniori"/>
    <x v="32"/>
    <s v="K1"/>
    <n v="500"/>
    <s v="Juniori"/>
    <s v="F"/>
    <d v="2021-05-02T00:00:00"/>
    <d v="1899-12-30T09:12:00"/>
    <n v="1"/>
    <n v="9"/>
    <s v="00:02:19.480"/>
    <s v="00"/>
    <s v="02"/>
    <s v="19.480"/>
    <d v="1899-12-30T00:02:19"/>
    <n v="1.6143518518518518E-3"/>
    <s v="0:02:19,480"/>
    <s v="Ok"/>
    <n v="5438"/>
    <s v="Pitelka"/>
    <s v="Samuel"/>
    <s v="ZLP"/>
  </r>
  <r>
    <x v="35"/>
    <x v="2"/>
    <s v="K1 500 Juniori Pitelka Samuel (ZLP)"/>
    <s v="Pitelka Samuel (ZLP) K1 500 Juniori"/>
    <x v="33"/>
    <s v="K1"/>
    <n v="500"/>
    <s v="Juniori"/>
    <s v="F"/>
    <d v="2021-05-02T00:00:00"/>
    <d v="1899-12-30T14:00:00"/>
    <n v="6"/>
    <n v="8"/>
    <s v="00:02:03.240"/>
    <s v="00"/>
    <s v="02"/>
    <s v="03.240"/>
    <d v="1899-12-30T00:02:03"/>
    <n v="1.4263888888888889E-3"/>
    <s v="0:02:03,240"/>
    <s v="Ok"/>
    <n v="5438"/>
    <s v="Pitelka"/>
    <s v="Samuel"/>
    <s v="ZLP"/>
  </r>
  <r>
    <x v="36"/>
    <x v="18"/>
    <s v="C1 1000 Kadeti Plško Ján (TTS)"/>
    <s v="Plško Ján (TTS) C1 1000 Kadeti"/>
    <x v="60"/>
    <s v="C1"/>
    <n v="1000"/>
    <s v="Kadeti"/>
    <s v="F"/>
    <d v="2021-05-01T00:00:00"/>
    <d v="1899-12-30T11:12:00"/>
    <n v="3"/>
    <n v="3"/>
    <s v="00:06:18.655"/>
    <s v="00"/>
    <s v="06"/>
    <s v="18.655"/>
    <d v="1899-12-30T00:06:19"/>
    <n v="4.3825810185185183E-3"/>
    <s v="0:06:18,655"/>
    <s v="Ok"/>
    <n v="5934"/>
    <s v="Plško"/>
    <s v="Ján"/>
    <s v="TTS"/>
  </r>
  <r>
    <x v="36"/>
    <x v="18"/>
    <s v="C1 1000 Kadeti Plško Ján (TTS)"/>
    <s v="Plško Ján (TTS) C1 1000 Kadeti"/>
    <x v="61"/>
    <s v="C1"/>
    <n v="1000"/>
    <s v="Kadeti"/>
    <s v="F"/>
    <d v="2021-05-01T00:00:00"/>
    <d v="1899-12-30T12:21:00"/>
    <n v="5"/>
    <n v="3"/>
    <s v="00:05:58.480"/>
    <s v="00"/>
    <s v="05"/>
    <s v="58.480"/>
    <d v="1899-12-30T00:05:58"/>
    <n v="4.1490740740740741E-3"/>
    <s v="0:05:58,480"/>
    <s v="Ok"/>
    <n v="5934"/>
    <s v="Plško"/>
    <s v="Ján"/>
    <s v="TTS"/>
  </r>
  <r>
    <x v="36"/>
    <x v="18"/>
    <s v="C1 1000 Kadeti Plško Ján (TTS)"/>
    <s v="Plško Ján (TTS) C1 1000 Kadeti"/>
    <x v="62"/>
    <s v="C1"/>
    <n v="1000"/>
    <s v="Kadeti"/>
    <s v="F"/>
    <d v="2021-05-01T00:00:00"/>
    <d v="1899-12-30T14:53:00"/>
    <n v="7"/>
    <n v="3"/>
    <s v="00:05:36.040"/>
    <s v="00"/>
    <s v="05"/>
    <s v="36.040"/>
    <d v="1899-12-30T00:05:36"/>
    <n v="3.8893518518518522E-3"/>
    <s v="0:05:36,040"/>
    <s v="Ok"/>
    <n v="5934"/>
    <s v="Plško"/>
    <s v="Ján"/>
    <s v="TTS"/>
  </r>
  <r>
    <x v="36"/>
    <x v="19"/>
    <s v="C1 200 Kadeti Plško Ján (TTS)"/>
    <s v="Plško Ján (TTS) C1 200 Kadeti"/>
    <x v="63"/>
    <s v="C1"/>
    <n v="200"/>
    <s v="Kadeti"/>
    <s v="F"/>
    <d v="2021-05-02T00:00:00"/>
    <d v="1899-12-30T15:21:00"/>
    <n v="3"/>
    <n v="3"/>
    <s v="00:01:08.920"/>
    <s v="00"/>
    <s v="01"/>
    <s v="08.920"/>
    <d v="1899-12-30T00:01:09"/>
    <n v="7.9768518518518524E-4"/>
    <s v="0:01:08,920"/>
    <s v="Ok"/>
    <n v="5934"/>
    <s v="Plško"/>
    <s v="Ján"/>
    <s v="TTS"/>
  </r>
  <r>
    <x v="36"/>
    <x v="19"/>
    <s v="C1 200 Kadeti Plško Ján (TTS)"/>
    <s v="Plško Ján (TTS) C1 200 Kadeti"/>
    <x v="64"/>
    <s v="C1"/>
    <n v="200"/>
    <s v="Kadeti"/>
    <s v="F"/>
    <d v="2021-05-02T00:00:00"/>
    <d v="1899-12-30T16:21:00"/>
    <n v="5"/>
    <n v="3"/>
    <s v="00:01:03.000"/>
    <s v="00"/>
    <s v="01"/>
    <s v="03.000"/>
    <d v="1899-12-30T00:01:03"/>
    <n v="7.291666666666667E-4"/>
    <s v="0:01:03,000"/>
    <s v="Ok"/>
    <n v="5934"/>
    <s v="Plško"/>
    <s v="Ján"/>
    <s v="TTS"/>
  </r>
  <r>
    <x v="36"/>
    <x v="20"/>
    <s v="C1 500 Kadeti Plško Ján (TTS)"/>
    <s v="Plško Ján (TTS) C1 500 Kadeti"/>
    <x v="65"/>
    <s v="C1"/>
    <n v="500"/>
    <s v="Kadeti"/>
    <s v="F"/>
    <d v="2021-05-02T00:00:00"/>
    <d v="1899-12-30T09:33:00"/>
    <n v="7"/>
    <n v="3"/>
    <s v="00:03:51.193"/>
    <s v="00"/>
    <s v="03"/>
    <s v="51.193"/>
    <d v="1899-12-30T00:03:51"/>
    <n v="2.6758449074074072E-3"/>
    <s v="0:03:51,193"/>
    <s v="Ok"/>
    <n v="5934"/>
    <s v="Plško"/>
    <s v="Ján"/>
    <s v="TTS"/>
  </r>
  <r>
    <x v="36"/>
    <x v="20"/>
    <s v="C1 500 Kadeti Plško Ján (TTS)"/>
    <s v="Plško Ján (TTS) C1 500 Kadeti"/>
    <x v="66"/>
    <s v="C1"/>
    <n v="500"/>
    <s v="Kadeti"/>
    <s v="F"/>
    <d v="2021-05-02T00:00:00"/>
    <d v="1899-12-30T14:21:00"/>
    <n v="7"/>
    <n v="2"/>
    <s v="00:02:48.920"/>
    <s v="00"/>
    <s v="02"/>
    <s v="48.920"/>
    <d v="1899-12-30T00:02:49"/>
    <n v="1.9550925925925929E-3"/>
    <s v="0:02:48,920"/>
    <s v="Ok"/>
    <n v="5934"/>
    <s v="Plško"/>
    <s v="Ján"/>
    <s v="TTS"/>
  </r>
  <r>
    <x v="37"/>
    <x v="0"/>
    <s v="K1 1000 Juniori Podhradský Viktor Samuel (PIE)"/>
    <s v="Podhradský Viktor Samuel (PIE) K1 1000 Juniori"/>
    <x v="27"/>
    <s v="K1"/>
    <n v="1000"/>
    <s v="Juniori"/>
    <s v="F"/>
    <d v="2021-05-01T00:00:00"/>
    <d v="1899-12-30T10:30:00"/>
    <n v="6"/>
    <n v="1"/>
    <s v="00:04:01.200"/>
    <s v="00"/>
    <s v="04"/>
    <s v="01.200"/>
    <d v="1899-12-30T00:04:01"/>
    <n v="2.7916666666666667E-3"/>
    <s v="0:04:01,200"/>
    <s v="Ok"/>
    <n v="215"/>
    <s v="Podhradský"/>
    <s v="Viktor Samuel"/>
    <s v="PIE"/>
  </r>
  <r>
    <x v="37"/>
    <x v="0"/>
    <s v="K1 1000 Juniori Podhradský Viktor Samuel (PIE)"/>
    <s v="Podhradský Viktor Samuel (PIE) K1 1000 Juniori"/>
    <x v="28"/>
    <s v="K1"/>
    <n v="1000"/>
    <s v="Juniori"/>
    <s v="F"/>
    <d v="2021-05-01T00:00:00"/>
    <d v="1899-12-30T12:00:00"/>
    <n v="4"/>
    <n v="2"/>
    <s v="00:04:11.080"/>
    <s v="00"/>
    <s v="04"/>
    <s v="11.080"/>
    <d v="1899-12-30T00:04:11"/>
    <n v="2.9060185185185187E-3"/>
    <s v="0:04:11,080"/>
    <s v="Ok"/>
    <n v="215"/>
    <s v="Podhradský"/>
    <s v="Viktor Samuel"/>
    <s v="PIE"/>
  </r>
  <r>
    <x v="37"/>
    <x v="0"/>
    <s v="K1 1000 Juniori Podhradský Viktor Samuel (PIE)"/>
    <s v="Podhradský Viktor Samuel (PIE) K1 1000 Juniori"/>
    <x v="29"/>
    <s v="K1"/>
    <n v="1000"/>
    <s v="Juniori"/>
    <s v="F"/>
    <d v="2021-05-01T00:00:00"/>
    <d v="1899-12-30T14:26:00"/>
    <n v="1"/>
    <n v="2"/>
    <s v="00:03:50.680"/>
    <s v="00"/>
    <s v="03"/>
    <s v="50.680"/>
    <d v="1899-12-30T00:03:51"/>
    <n v="2.6699074074074073E-3"/>
    <s v="0:03:50,680"/>
    <s v="Ok"/>
    <n v="215"/>
    <s v="Podhradský"/>
    <s v="Viktor Samuel"/>
    <s v="PIE"/>
  </r>
  <r>
    <x v="37"/>
    <x v="1"/>
    <s v="K1 200 Juniori Podhradský Viktor Samuel (PIE)"/>
    <s v="Podhradský Viktor Samuel (PIE) K1 200 Juniori"/>
    <x v="30"/>
    <s v="K1"/>
    <n v="200"/>
    <s v="Juniori"/>
    <s v="F"/>
    <d v="2021-05-02T00:00:00"/>
    <d v="1899-12-30T15:00:00"/>
    <n v="6"/>
    <n v="1"/>
    <s v="00:00:42.840"/>
    <s v="00"/>
    <s v="00"/>
    <s v="42.840"/>
    <d v="1899-12-30T00:00:43"/>
    <n v="4.9583333333333337E-4"/>
    <s v="0:00:42,840"/>
    <s v="Ok"/>
    <n v="215"/>
    <s v="Podhradský"/>
    <s v="Viktor Samuel"/>
    <s v="PIE"/>
  </r>
  <r>
    <x v="37"/>
    <x v="1"/>
    <s v="K1 200 Juniori Podhradský Viktor Samuel (PIE)"/>
    <s v="Podhradský Viktor Samuel (PIE) K1 200 Juniori"/>
    <x v="31"/>
    <s v="K1"/>
    <n v="200"/>
    <s v="Juniori"/>
    <s v="F"/>
    <d v="2021-05-02T00:00:00"/>
    <d v="1899-12-30T16:00:00"/>
    <n v="2"/>
    <n v="1"/>
    <s v="00:00:42.440"/>
    <s v="00"/>
    <s v="00"/>
    <s v="42.440"/>
    <d v="1899-12-30T00:00:42"/>
    <n v="4.9120370370370366E-4"/>
    <s v="0:00:42,440"/>
    <s v="Ok"/>
    <n v="215"/>
    <s v="Podhradský"/>
    <s v="Viktor Samuel"/>
    <s v="PIE"/>
  </r>
  <r>
    <x v="37"/>
    <x v="2"/>
    <s v="K1 500 Juniori Podhradský Viktor Samuel (PIE)"/>
    <s v="Podhradský Viktor Samuel (PIE) K1 500 Juniori"/>
    <x v="32"/>
    <s v="K1"/>
    <n v="500"/>
    <s v="Juniori"/>
    <s v="F"/>
    <d v="2021-05-02T00:00:00"/>
    <d v="1899-12-30T09:12:00"/>
    <n v="6"/>
    <n v="1"/>
    <s v="00:01:57.600"/>
    <s v="00"/>
    <s v="01"/>
    <s v="57.600"/>
    <d v="1899-12-30T00:01:58"/>
    <n v="1.3611111111111111E-3"/>
    <s v="0:01:57,600"/>
    <s v="Ok"/>
    <n v="215"/>
    <s v="Podhradský"/>
    <s v="Viktor Samuel"/>
    <s v="PIE"/>
  </r>
  <r>
    <x v="37"/>
    <x v="2"/>
    <s v="K1 500 Juniori Podhradský Viktor Samuel (PIE)"/>
    <s v="Podhradský Viktor Samuel (PIE) K1 500 Juniori"/>
    <x v="33"/>
    <s v="K1"/>
    <n v="500"/>
    <s v="Juniori"/>
    <s v="F"/>
    <d v="2021-05-02T00:00:00"/>
    <d v="1899-12-30T14:00:00"/>
    <n v="5"/>
    <n v="2"/>
    <s v="00:01:53.520"/>
    <s v="00"/>
    <s v="01"/>
    <s v="53.520"/>
    <d v="1899-12-30T00:01:54"/>
    <n v="1.313888888888889E-3"/>
    <s v="0:01:53,520"/>
    <s v="Ok"/>
    <n v="215"/>
    <s v="Podhradský"/>
    <s v="Viktor Samuel"/>
    <s v="PIE"/>
  </r>
  <r>
    <x v="38"/>
    <x v="3"/>
    <s v="K1 1000 Kadeti Podleiszek Dávid (KOM)"/>
    <s v="Podleiszek Dávid (KOM) K1 1000 Kadeti"/>
    <x v="40"/>
    <s v="K1"/>
    <n v="1000"/>
    <s v="Kadeti"/>
    <s v="F"/>
    <d v="2021-05-01T00:00:00"/>
    <d v="1899-12-30T11:06:00"/>
    <n v="7"/>
    <n v="4"/>
    <s v="00:04:20.360"/>
    <s v="00"/>
    <s v="04"/>
    <s v="20.360"/>
    <d v="1899-12-30T00:04:20"/>
    <n v="3.0134259259259259E-3"/>
    <s v="0:04:20,360"/>
    <s v="Ok"/>
    <n v="4498"/>
    <s v="Podleiszek"/>
    <s v="Dávid"/>
    <s v="KOM"/>
  </r>
  <r>
    <x v="38"/>
    <x v="3"/>
    <s v="K1 1000 Kadeti Podleiszek Dávid (KOM)"/>
    <s v="Podleiszek Dávid (KOM) K1 1000 Kadeti"/>
    <x v="41"/>
    <s v="K1"/>
    <n v="1000"/>
    <s v="Kadeti"/>
    <s v="F"/>
    <d v="2021-05-01T00:00:00"/>
    <d v="1899-12-30T12:15:00"/>
    <n v="5"/>
    <n v="4"/>
    <s v="00:04:17.827"/>
    <s v="00"/>
    <s v="04"/>
    <s v="17.827"/>
    <d v="1899-12-30T00:04:18"/>
    <n v="2.9841087962962963E-3"/>
    <s v="0:04:17,827"/>
    <s v="Ok"/>
    <n v="4498"/>
    <s v="Podleiszek"/>
    <s v="Dávid"/>
    <s v="KOM"/>
  </r>
  <r>
    <x v="38"/>
    <x v="3"/>
    <s v="K1 1000 Kadeti Podleiszek Dávid (KOM)"/>
    <s v="Podleiszek Dávid (KOM) K1 1000 Kadeti"/>
    <x v="42"/>
    <s v="K1"/>
    <n v="1000"/>
    <s v="Kadeti"/>
    <s v="F"/>
    <d v="2021-05-01T00:00:00"/>
    <d v="1899-12-30T14:47:00"/>
    <n v="2"/>
    <n v="5"/>
    <s v="00:04:05.640"/>
    <s v="00"/>
    <s v="04"/>
    <s v="05.640"/>
    <d v="1899-12-30T00:04:06"/>
    <n v="2.8430555555555553E-3"/>
    <s v="0:04:05,640"/>
    <s v="Ok"/>
    <n v="4498"/>
    <s v="Podleiszek"/>
    <s v="Dávid"/>
    <s v="KOM"/>
  </r>
  <r>
    <x v="38"/>
    <x v="4"/>
    <s v="K1 200 Kadeti Podleiszek Dávid (KOM)"/>
    <s v="Podleiszek Dávid (KOM) K1 200 Kadeti"/>
    <x v="43"/>
    <s v="K1"/>
    <n v="200"/>
    <s v="Kadeti"/>
    <s v="F"/>
    <d v="2021-05-02T00:00:00"/>
    <d v="1899-12-30T15:15:00"/>
    <n v="7"/>
    <n v="2"/>
    <s v="00:00:47.800"/>
    <s v="00"/>
    <s v="00"/>
    <s v="47.800"/>
    <d v="1899-12-30T00:00:48"/>
    <n v="5.5324074074074075E-4"/>
    <s v="0:00:47,800"/>
    <s v="Ok"/>
    <n v="4498"/>
    <s v="Podleiszek"/>
    <s v="Dávid"/>
    <s v="KOM"/>
  </r>
  <r>
    <x v="38"/>
    <x v="4"/>
    <s v="K1 200 Kadeti Podleiszek Dávid (KOM)"/>
    <s v="Podleiszek Dávid (KOM) K1 200 Kadeti"/>
    <x v="44"/>
    <s v="K1"/>
    <n v="200"/>
    <s v="Kadeti"/>
    <s v="F"/>
    <d v="2021-05-02T00:00:00"/>
    <d v="1899-12-30T16:15:00"/>
    <n v="3"/>
    <n v="6"/>
    <s v="00:00:45.880"/>
    <s v="00"/>
    <s v="00"/>
    <s v="45.880"/>
    <d v="1899-12-30T00:00:46"/>
    <n v="5.3101851851851856E-4"/>
    <s v="0:00:45,880"/>
    <s v="Ok"/>
    <n v="4498"/>
    <s v="Podleiszek"/>
    <s v="Dávid"/>
    <s v="KOM"/>
  </r>
  <r>
    <x v="38"/>
    <x v="5"/>
    <s v="K1 500 Kadeti Podleiszek Dávid (KOM)"/>
    <s v="Podleiszek Dávid (KOM) K1 500 Kadeti"/>
    <x v="45"/>
    <s v="K1"/>
    <n v="500"/>
    <s v="Kadeti"/>
    <s v="F"/>
    <d v="2021-05-02T00:00:00"/>
    <d v="1899-12-30T09:27:00"/>
    <n v="7"/>
    <n v="2"/>
    <s v="00:02:10.033"/>
    <s v="00"/>
    <s v="02"/>
    <s v="10.033"/>
    <d v="1899-12-30T00:02:10"/>
    <n v="1.505011574074074E-3"/>
    <s v="0:02:10,033"/>
    <s v="Ok"/>
    <n v="4498"/>
    <s v="Podleiszek"/>
    <s v="Dávid"/>
    <s v="KOM"/>
  </r>
  <r>
    <x v="38"/>
    <x v="5"/>
    <s v="K1 500 Kadeti Podleiszek Dávid (KOM)"/>
    <s v="Podleiszek Dávid (KOM) K1 500 Kadeti"/>
    <x v="46"/>
    <s v="K1"/>
    <n v="500"/>
    <s v="Kadeti"/>
    <s v="F"/>
    <d v="2021-05-02T00:00:00"/>
    <d v="1899-12-30T14:15:00"/>
    <n v="9"/>
    <n v="1"/>
    <s v="00:02:03.240"/>
    <s v="00"/>
    <s v="02"/>
    <s v="03.240"/>
    <d v="1899-12-30T00:02:03"/>
    <n v="1.4263888888888889E-3"/>
    <s v="0:02:03,240"/>
    <s v="Ok"/>
    <n v="4498"/>
    <s v="Podleiszek"/>
    <s v="Dávid"/>
    <s v="KOM"/>
  </r>
  <r>
    <x v="39"/>
    <x v="0"/>
    <s v="K1 1000 Juniori Podleiszek Filip (KOM)"/>
    <s v="Podleiszek Filip (KOM) K1 1000 Juniori"/>
    <x v="27"/>
    <s v="K1"/>
    <n v="1000"/>
    <s v="Juniori"/>
    <s v="F"/>
    <d v="2021-05-01T00:00:00"/>
    <d v="1899-12-30T10:30:00"/>
    <n v="9"/>
    <n v="3"/>
    <s v="00:04:04.080"/>
    <s v="00"/>
    <s v="04"/>
    <s v="04.080"/>
    <d v="1899-12-30T00:04:04"/>
    <n v="2.8250000000000003E-3"/>
    <s v="0:04:04,080"/>
    <s v="Ok"/>
    <n v="2450"/>
    <s v="Podleiszek"/>
    <s v="Filip"/>
    <s v="KOM"/>
  </r>
  <r>
    <x v="39"/>
    <x v="0"/>
    <s v="K1 1000 Juniori Podleiszek Filip (KOM)"/>
    <s v="Podleiszek Filip (KOM) K1 1000 Juniori"/>
    <x v="28"/>
    <s v="K1"/>
    <n v="1000"/>
    <s v="Juniori"/>
    <s v="F"/>
    <d v="2021-05-01T00:00:00"/>
    <d v="1899-12-30T12:00:00"/>
    <n v="7"/>
    <n v="3"/>
    <s v="00:04:11.120"/>
    <s v="00"/>
    <s v="04"/>
    <s v="11.120"/>
    <d v="1899-12-30T00:04:11"/>
    <n v="2.9064814814814817E-3"/>
    <s v="0:04:11,120"/>
    <s v="Ok"/>
    <n v="2450"/>
    <s v="Podleiszek"/>
    <s v="Filip"/>
    <s v="KOM"/>
  </r>
  <r>
    <x v="39"/>
    <x v="0"/>
    <s v="K1 1000 Juniori Podleiszek Filip (KOM)"/>
    <s v="Podleiszek Filip (KOM) K1 1000 Juniori"/>
    <x v="29"/>
    <s v="K1"/>
    <n v="1000"/>
    <s v="Juniori"/>
    <s v="F"/>
    <d v="2021-05-01T00:00:00"/>
    <d v="1899-12-30T14:26:00"/>
    <n v="8"/>
    <n v="4"/>
    <s v="00:03:54.000"/>
    <s v="00"/>
    <s v="03"/>
    <s v="54.000"/>
    <d v="1899-12-30T00:03:54"/>
    <n v="2.7083333333333334E-3"/>
    <s v="0:03:54,000"/>
    <s v="Ok"/>
    <n v="2450"/>
    <s v="Podleiszek"/>
    <s v="Filip"/>
    <s v="KOM"/>
  </r>
  <r>
    <x v="39"/>
    <x v="1"/>
    <s v="K1 200 Juniori Podleiszek Filip (KOM)"/>
    <s v="Podleiszek Filip (KOM) K1 200 Juniori"/>
    <x v="30"/>
    <s v="K1"/>
    <n v="200"/>
    <s v="Juniori"/>
    <s v="F"/>
    <d v="2021-05-02T00:00:00"/>
    <d v="1899-12-30T15:00:00"/>
    <n v="9"/>
    <n v="9"/>
    <s v="00:00:46.080"/>
    <s v="00"/>
    <s v="00"/>
    <s v="46.080"/>
    <d v="1899-12-30T00:00:46"/>
    <n v="5.3333333333333336E-4"/>
    <s v="0:00:46,080"/>
    <s v="Ok"/>
    <n v="2450"/>
    <s v="Podleiszek"/>
    <s v="Filip"/>
    <s v="KOM"/>
  </r>
  <r>
    <x v="39"/>
    <x v="1"/>
    <s v="K1 200 Juniori Podleiszek Filip (KOM)"/>
    <s v="Podleiszek Filip (KOM) K1 200 Juniori"/>
    <x v="31"/>
    <s v="K1"/>
    <n v="200"/>
    <s v="Juniori"/>
    <s v="F"/>
    <d v="2021-05-02T00:00:00"/>
    <d v="1899-12-30T16:00:00"/>
    <n v="6"/>
    <n v="9"/>
    <s v="00:00:45.840"/>
    <s v="00"/>
    <s v="00"/>
    <s v="45.840"/>
    <d v="1899-12-30T00:00:46"/>
    <n v="5.305555555555556E-4"/>
    <s v="0:00:45,840"/>
    <s v="Ok"/>
    <n v="2450"/>
    <s v="Podleiszek"/>
    <s v="Filip"/>
    <s v="KOM"/>
  </r>
  <r>
    <x v="39"/>
    <x v="2"/>
    <s v="K1 500 Juniori Podleiszek Filip (KOM)"/>
    <s v="Podleiszek Filip (KOM) K1 500 Juniori"/>
    <x v="32"/>
    <s v="K1"/>
    <n v="500"/>
    <s v="Juniori"/>
    <s v="F"/>
    <d v="2021-05-02T00:00:00"/>
    <d v="1899-12-30T09:12:00"/>
    <n v="9"/>
    <n v="2"/>
    <s v="00:01:58.840"/>
    <s v="00"/>
    <s v="01"/>
    <s v="58.840"/>
    <d v="1899-12-30T00:01:59"/>
    <n v="1.3754629629629631E-3"/>
    <s v="0:01:58,840"/>
    <s v="Ok"/>
    <n v="2450"/>
    <s v="Podleiszek"/>
    <s v="Filip"/>
    <s v="KOM"/>
  </r>
  <r>
    <x v="39"/>
    <x v="2"/>
    <s v="K1 500 Juniori Podleiszek Filip (KOM)"/>
    <s v="Podleiszek Filip (KOM) K1 500 Juniori"/>
    <x v="33"/>
    <s v="K1"/>
    <n v="500"/>
    <s v="Juniori"/>
    <s v="F"/>
    <d v="2021-05-02T00:00:00"/>
    <d v="1899-12-30T14:00:00"/>
    <n v="4"/>
    <n v="6"/>
    <s v="00:01:58.920"/>
    <s v="00"/>
    <s v="01"/>
    <s v="58.920"/>
    <d v="1899-12-30T00:01:59"/>
    <n v="1.3763888888888888E-3"/>
    <s v="0:01:58,920"/>
    <s v="Ok"/>
    <n v="2450"/>
    <s v="Podleiszek"/>
    <s v="Filip"/>
    <s v="KOM"/>
  </r>
  <r>
    <x v="40"/>
    <x v="3"/>
    <s v="K1 1000 Kadeti Pohanka Ivan (ZLP)"/>
    <s v="Pohanka Ivan (ZLP) K1 1000 Kadeti"/>
    <x v="7"/>
    <s v="K1"/>
    <n v="1000"/>
    <s v="Kadeti"/>
    <s v="F"/>
    <d v="2021-05-01T00:00:00"/>
    <d v="1899-12-30T11:09:00"/>
    <n v="8"/>
    <n v="3"/>
    <s v="00:04:30.600"/>
    <s v="00"/>
    <s v="04"/>
    <s v="30.600"/>
    <d v="1899-12-30T00:04:31"/>
    <n v="3.1319444444444446E-3"/>
    <s v="0:04:30,600"/>
    <s v="Ok"/>
    <n v="5835"/>
    <s v="Pohanka"/>
    <s v="Ivan"/>
    <s v="ZLP"/>
  </r>
  <r>
    <x v="40"/>
    <x v="3"/>
    <s v="K1 1000 Kadeti Pohanka Ivan (ZLP)"/>
    <s v="Pohanka Ivan (ZLP) K1 1000 Kadeti"/>
    <x v="8"/>
    <s v="K1"/>
    <n v="1000"/>
    <s v="Kadeti"/>
    <s v="F"/>
    <d v="2021-05-01T00:00:00"/>
    <d v="1899-12-30T12:18:00"/>
    <n v="7"/>
    <n v="4"/>
    <s v="00:04:29.880"/>
    <s v="00"/>
    <s v="04"/>
    <s v="29.880"/>
    <d v="1899-12-30T00:04:30"/>
    <n v="3.1236111111111109E-3"/>
    <s v="0:04:29,880"/>
    <s v="Ok"/>
    <n v="5835"/>
    <s v="Pohanka"/>
    <s v="Ivan"/>
    <s v="ZLP"/>
  </r>
  <r>
    <x v="40"/>
    <x v="3"/>
    <s v="K1 1000 Kadeti Pohanka Ivan (ZLP)"/>
    <s v="Pohanka Ivan (ZLP) K1 1000 Kadeti"/>
    <x v="9"/>
    <s v="K1"/>
    <n v="1000"/>
    <s v="Kadeti"/>
    <s v="F"/>
    <d v="2021-05-01T00:00:00"/>
    <d v="1899-12-30T14:50:00"/>
    <n v="10"/>
    <n v="3"/>
    <s v="00:04:10.880"/>
    <s v="00"/>
    <s v="04"/>
    <s v="10.880"/>
    <d v="1899-12-30T00:04:11"/>
    <n v="2.9037037037037035E-3"/>
    <s v="0:04:10,880"/>
    <s v="Ok"/>
    <n v="5835"/>
    <s v="Pohanka"/>
    <s v="Ivan"/>
    <s v="ZLP"/>
  </r>
  <r>
    <x v="40"/>
    <x v="4"/>
    <s v="K1 200 Kadeti Pohanka Ivan (ZLP)"/>
    <s v="Pohanka Ivan (ZLP) K1 200 Kadeti"/>
    <x v="10"/>
    <s v="K1"/>
    <n v="200"/>
    <s v="Kadeti"/>
    <s v="F"/>
    <d v="2021-05-02T00:00:00"/>
    <d v="1899-12-30T15:18:00"/>
    <n v="8"/>
    <n v="1"/>
    <s v="00:00:46.640"/>
    <s v="00"/>
    <s v="00"/>
    <s v="46.640"/>
    <d v="1899-12-30T00:00:47"/>
    <n v="5.398148148148148E-4"/>
    <s v="0:00:46,640"/>
    <s v="Ok"/>
    <n v="5835"/>
    <s v="Pohanka"/>
    <s v="Ivan"/>
    <s v="ZLP"/>
  </r>
  <r>
    <x v="40"/>
    <x v="4"/>
    <s v="K1 200 Kadeti Pohanka Ivan (ZLP)"/>
    <s v="Pohanka Ivan (ZLP) K1 200 Kadeti"/>
    <x v="11"/>
    <s v="K1"/>
    <n v="200"/>
    <s v="Kadeti"/>
    <s v="F"/>
    <d v="2021-05-02T00:00:00"/>
    <d v="1899-12-30T16:18:00"/>
    <n v="2"/>
    <n v="2"/>
    <s v="00:00:45.880"/>
    <s v="00"/>
    <s v="00"/>
    <s v="45.880"/>
    <d v="1899-12-30T00:00:46"/>
    <n v="5.3101851851851856E-4"/>
    <s v="0:00:45,880"/>
    <s v="Ok"/>
    <n v="5835"/>
    <s v="Pohanka"/>
    <s v="Ivan"/>
    <s v="ZLP"/>
  </r>
  <r>
    <x v="40"/>
    <x v="5"/>
    <s v="K1 500 Kadeti Pohanka Ivan (ZLP)"/>
    <s v="Pohanka Ivan (ZLP) K1 500 Kadeti"/>
    <x v="12"/>
    <s v="K1"/>
    <n v="500"/>
    <s v="Kadeti"/>
    <s v="F"/>
    <d v="2021-05-02T00:00:00"/>
    <d v="1899-12-30T09:30:00"/>
    <n v="8"/>
    <n v="2"/>
    <s v="00:02:11.264"/>
    <s v="00"/>
    <s v="02"/>
    <s v="11.264"/>
    <d v="1899-12-30T00:02:11"/>
    <n v="1.5192592592592595E-3"/>
    <s v="0:02:11,264"/>
    <s v="Ok"/>
    <n v="5835"/>
    <s v="Pohanka"/>
    <s v="Ivan"/>
    <s v="ZLP"/>
  </r>
  <r>
    <x v="40"/>
    <x v="5"/>
    <s v="K1 500 Kadeti Pohanka Ivan (ZLP)"/>
    <s v="Pohanka Ivan (ZLP) K1 500 Kadeti"/>
    <x v="13"/>
    <s v="K1"/>
    <n v="500"/>
    <s v="Kadeti"/>
    <s v="F"/>
    <d v="2021-05-02T00:00:00"/>
    <d v="1899-12-30T14:18:00"/>
    <n v="1"/>
    <n v="7"/>
    <s v="00:02:20.120"/>
    <s v="00"/>
    <s v="02"/>
    <s v="20.120"/>
    <d v="1899-12-30T00:02:20"/>
    <n v="1.6217592592592592E-3"/>
    <s v="0:02:20,120"/>
    <s v="Ok"/>
    <n v="5835"/>
    <s v="Pohanka"/>
    <s v="Ivan"/>
    <s v="ZLP"/>
  </r>
  <r>
    <x v="41"/>
    <x v="12"/>
    <s v="C1 1000 Juniori Psotný Adam (SLA)"/>
    <s v="Psotný Adam (SLA) C1 1000 Juniori"/>
    <x v="47"/>
    <s v="C1"/>
    <n v="1000"/>
    <s v="Juniori"/>
    <s v="F"/>
    <d v="2021-05-01T00:00:00"/>
    <d v="1899-12-30T10:39:00"/>
    <n v="7"/>
    <n v="3"/>
    <s v="00:04:51.520"/>
    <s v="00"/>
    <s v="04"/>
    <s v="51.520"/>
    <d v="1899-12-30T00:04:52"/>
    <n v="3.374074074074074E-3"/>
    <s v="0:04:51,520"/>
    <s v="Ok"/>
    <n v="4002"/>
    <s v="Psotný"/>
    <s v="Adam"/>
    <s v="SLA"/>
  </r>
  <r>
    <x v="41"/>
    <x v="12"/>
    <s v="C1 1000 Juniori Psotný Adam (SLA)"/>
    <s v="Psotný Adam (SLA) C1 1000 Juniori"/>
    <x v="48"/>
    <s v="C1"/>
    <n v="1000"/>
    <s v="Juniori"/>
    <s v="F"/>
    <d v="2021-05-01T00:00:00"/>
    <d v="1899-12-30T12:09:00"/>
    <n v="1"/>
    <n v="4"/>
    <s v="00:05:05.680"/>
    <s v="00"/>
    <s v="05"/>
    <s v="05.680"/>
    <d v="1899-12-30T00:05:06"/>
    <n v="3.5379629629629632E-3"/>
    <s v="0:05:05,680"/>
    <s v="Ok"/>
    <n v="4002"/>
    <s v="Psotný"/>
    <s v="Adam"/>
    <s v="SLA"/>
  </r>
  <r>
    <x v="41"/>
    <x v="12"/>
    <s v="C1 1000 Juniori Psotný Adam (SLA)"/>
    <s v="Psotný Adam (SLA) C1 1000 Juniori"/>
    <x v="49"/>
    <s v="C1"/>
    <n v="1000"/>
    <s v="Juniori"/>
    <s v="F"/>
    <d v="2021-05-01T00:00:00"/>
    <d v="1899-12-30T14:35:00"/>
    <n v="7"/>
    <n v="3"/>
    <s v="00:04:30.560"/>
    <s v="00"/>
    <s v="04"/>
    <s v="30.560"/>
    <d v="1899-12-30T00:04:31"/>
    <n v="3.1314814814814816E-3"/>
    <s v="0:04:30,560"/>
    <s v="Ok"/>
    <n v="4002"/>
    <s v="Psotný"/>
    <s v="Adam"/>
    <s v="SLA"/>
  </r>
  <r>
    <x v="41"/>
    <x v="13"/>
    <s v="C1 200 Juniori Psotný Adam (SLA)"/>
    <s v="Psotný Adam (SLA) C1 200 Juniori"/>
    <x v="50"/>
    <s v="C1"/>
    <n v="200"/>
    <s v="Juniori"/>
    <s v="F"/>
    <d v="2021-05-02T00:00:00"/>
    <d v="1899-12-30T15:09:00"/>
    <n v="7"/>
    <n v="2"/>
    <s v="00:00:51.320"/>
    <s v="00"/>
    <s v="00"/>
    <s v="51.320"/>
    <d v="1899-12-30T00:00:51"/>
    <n v="5.9398148148148147E-4"/>
    <s v="0:00:51,320"/>
    <s v="Ok"/>
    <n v="4002"/>
    <s v="Psotný"/>
    <s v="Adam"/>
    <s v="SLA"/>
  </r>
  <r>
    <x v="41"/>
    <x v="13"/>
    <s v="C1 200 Juniori Psotný Adam (SLA)"/>
    <s v="Psotný Adam (SLA) C1 200 Juniori"/>
    <x v="51"/>
    <s v="C1"/>
    <n v="200"/>
    <s v="Juniori"/>
    <s v="F"/>
    <d v="2021-05-02T00:00:00"/>
    <d v="1899-12-30T16:09:00"/>
    <n v="9"/>
    <n v="2"/>
    <s v="00:00:48.840"/>
    <s v="00"/>
    <s v="00"/>
    <s v="48.840"/>
    <d v="1899-12-30T00:00:49"/>
    <n v="5.6527777777777783E-4"/>
    <s v="0:00:48,840"/>
    <s v="Ok"/>
    <n v="4002"/>
    <s v="Psotný"/>
    <s v="Adam"/>
    <s v="SLA"/>
  </r>
  <r>
    <x v="41"/>
    <x v="14"/>
    <s v="C1 500 Juniori Psotný Adam (SLA)"/>
    <s v="Psotný Adam (SLA) C1 500 Juniori"/>
    <x v="52"/>
    <s v="C1"/>
    <n v="500"/>
    <s v="Juniori"/>
    <s v="F"/>
    <d v="2021-05-02T00:00:00"/>
    <d v="1899-12-30T09:21:00"/>
    <n v="7"/>
    <n v="2"/>
    <s v="00:02:19.052"/>
    <s v="00"/>
    <s v="02"/>
    <s v="19.052"/>
    <d v="1899-12-30T00:02:19"/>
    <n v="1.609398148148148E-3"/>
    <s v="0:02:19,052"/>
    <s v="Ok"/>
    <n v="4002"/>
    <s v="Psotný"/>
    <s v="Adam"/>
    <s v="SLA"/>
  </r>
  <r>
    <x v="41"/>
    <x v="14"/>
    <s v="C1 500 Juniori Psotný Adam (SLA)"/>
    <s v="Psotný Adam (SLA) C1 500 Juniori"/>
    <x v="53"/>
    <s v="C1"/>
    <n v="500"/>
    <s v="Juniori"/>
    <s v="F"/>
    <d v="2021-05-02T00:00:00"/>
    <d v="1899-12-30T14:09:00"/>
    <n v="9"/>
    <n v="1"/>
    <s v="00:02:15.240"/>
    <s v="00"/>
    <s v="02"/>
    <s v="15.240"/>
    <d v="1899-12-30T00:02:15"/>
    <n v="1.5652777777777778E-3"/>
    <s v="0:02:15,240"/>
    <s v="Ok"/>
    <n v="4002"/>
    <s v="Psotný"/>
    <s v="Adam"/>
    <s v="SLA"/>
  </r>
  <r>
    <x v="42"/>
    <x v="6"/>
    <s v="K1 1000 Juniorky Rusová Dominika (NOV)"/>
    <s v="Rusová Dominika (NOV) K1 1000 Juniorky"/>
    <x v="21"/>
    <s v="K1"/>
    <n v="1000"/>
    <s v="Juniorky"/>
    <s v="F"/>
    <d v="2021-05-01T00:00:00"/>
    <d v="1899-12-30T10:42:00"/>
    <n v="3"/>
    <n v="7"/>
    <s v="00:04:54.440"/>
    <s v="00"/>
    <s v="04"/>
    <s v="54.440"/>
    <d v="1899-12-30T00:04:54"/>
    <n v="3.4078703703703701E-3"/>
    <s v="0:04:54,440"/>
    <s v="Ok"/>
    <n v="241"/>
    <s v="Rusová"/>
    <s v="Dominika"/>
    <s v="NOV"/>
  </r>
  <r>
    <x v="42"/>
    <x v="6"/>
    <s v="K1 1000 Juniorky Rusová Dominika (NOV)"/>
    <s v="Rusová Dominika (NOV) K1 1000 Juniorky"/>
    <x v="22"/>
    <s v="K1"/>
    <n v="1000"/>
    <s v="Juniorky"/>
    <s v="F"/>
    <d v="2021-05-01T00:00:00"/>
    <d v="1899-12-30T12:12:00"/>
    <n v="8"/>
    <n v="4"/>
    <s v="00:04:47.560"/>
    <s v="00"/>
    <s v="04"/>
    <s v="47.560"/>
    <d v="1899-12-30T00:04:48"/>
    <n v="3.3282407407407406E-3"/>
    <s v="0:04:47,560"/>
    <s v="Ok"/>
    <n v="241"/>
    <s v="Rusová"/>
    <s v="Dominika"/>
    <s v="NOV"/>
  </r>
  <r>
    <x v="42"/>
    <x v="7"/>
    <s v="K1 200 Juniorky Rusová Dominika (NOV)"/>
    <s v="Rusová Dominika (NOV) K1 200 Juniorky"/>
    <x v="23"/>
    <s v="K1"/>
    <n v="200"/>
    <s v="Juniorky"/>
    <s v="F"/>
    <d v="2021-05-02T00:00:00"/>
    <d v="1899-12-30T15:12:00"/>
    <n v="3"/>
    <n v="9"/>
    <s v="00:01:00.040"/>
    <s v="00"/>
    <s v="01"/>
    <s v="00.040"/>
    <d v="1899-12-30T00:01:00"/>
    <n v="6.9490740740740743E-4"/>
    <s v="0:01:00,040"/>
    <s v="Ok"/>
    <n v="241"/>
    <s v="Rusová"/>
    <s v="Dominika"/>
    <s v="NOV"/>
  </r>
  <r>
    <x v="42"/>
    <x v="7"/>
    <s v="K1 200 Juniorky Rusová Dominika (NOV)"/>
    <s v="Rusová Dominika (NOV) K1 200 Juniorky"/>
    <x v="24"/>
    <s v="K1"/>
    <n v="200"/>
    <s v="Juniorky"/>
    <s v="F"/>
    <d v="2021-05-02T00:00:00"/>
    <d v="1899-12-30T16:12:00"/>
    <n v="1"/>
    <n v="9"/>
    <s v="00:01:00.760"/>
    <s v="00"/>
    <s v="01"/>
    <s v="00.760"/>
    <d v="1899-12-30T00:01:01"/>
    <n v="7.0324074074074071E-4"/>
    <s v="0:01:00,760"/>
    <s v="Ok"/>
    <n v="241"/>
    <s v="Rusová"/>
    <s v="Dominika"/>
    <s v="NOV"/>
  </r>
  <r>
    <x v="42"/>
    <x v="8"/>
    <s v="K1 500 Juniorky Rusová Dominika (NOV)"/>
    <s v="Rusová Dominika (NOV) K1 500 Juniorky"/>
    <x v="25"/>
    <s v="K1"/>
    <n v="500"/>
    <s v="Juniorky"/>
    <s v="F"/>
    <d v="2021-05-02T00:00:00"/>
    <d v="1899-12-30T09:24:00"/>
    <n v="3"/>
    <n v="7"/>
    <s v="00:02:33.249"/>
    <s v="00"/>
    <s v="02"/>
    <s v="33.249"/>
    <d v="1899-12-30T00:02:33"/>
    <n v="1.7737152777777777E-3"/>
    <s v="0:02:33,249"/>
    <s v="Ok"/>
    <n v="241"/>
    <s v="Rusová"/>
    <s v="Dominika"/>
    <s v="NOV"/>
  </r>
  <r>
    <x v="42"/>
    <x v="8"/>
    <s v="K1 500 Juniorky Rusová Dominika (NOV)"/>
    <s v="Rusová Dominika (NOV) K1 500 Juniorky"/>
    <x v="26"/>
    <s v="K1"/>
    <n v="500"/>
    <s v="Juniorky"/>
    <s v="F"/>
    <d v="2021-05-02T00:00:00"/>
    <d v="1899-12-30T14:12:00"/>
    <n v="2"/>
    <n v="7"/>
    <s v="00:02:24.360"/>
    <s v="00"/>
    <s v="02"/>
    <s v="24.360"/>
    <d v="1899-12-30T00:02:24"/>
    <n v="1.6708333333333334E-3"/>
    <s v="0:02:24,360"/>
    <s v="Ok"/>
    <n v="241"/>
    <s v="Rusová"/>
    <s v="Dominika"/>
    <s v="NOV"/>
  </r>
  <r>
    <x v="43"/>
    <x v="18"/>
    <s v="C1 1000 Kadeti Ružič Patrik (ŠKP)"/>
    <s v="Ružič Patrik (ŠKP) C1 1000 Kadeti"/>
    <x v="60"/>
    <s v="C1"/>
    <n v="1000"/>
    <s v="Kadeti"/>
    <s v="F"/>
    <d v="2021-05-01T00:00:00"/>
    <d v="1899-12-30T11:12:00"/>
    <n v="5"/>
    <n v="1"/>
    <s v="00:05:09.605"/>
    <s v="00"/>
    <s v="05"/>
    <s v="09.605"/>
    <d v="1899-12-30T00:05:10"/>
    <n v="3.5833912037037041E-3"/>
    <s v="0:05:09,605"/>
    <s v="Ok"/>
    <n v="2995"/>
    <s v="Ružič"/>
    <s v="Patrik"/>
    <s v="ŠKP"/>
  </r>
  <r>
    <x v="43"/>
    <x v="18"/>
    <s v="C1 1000 Kadeti Ružič Patrik (ŠKP)"/>
    <s v="Ružič Patrik (ŠKP) C1 1000 Kadeti"/>
    <x v="61"/>
    <s v="C1"/>
    <n v="1000"/>
    <s v="Kadeti"/>
    <s v="F"/>
    <d v="2021-05-01T00:00:00"/>
    <d v="1899-12-30T12:21:00"/>
    <n v="7"/>
    <n v="1"/>
    <s v="00:04:58.040"/>
    <s v="00"/>
    <s v="04"/>
    <s v="58.040"/>
    <d v="1899-12-30T00:04:58"/>
    <n v="3.4495370370370374E-3"/>
    <s v="0:04:58,040"/>
    <s v="Ok"/>
    <n v="2995"/>
    <s v="Ružič"/>
    <s v="Patrik"/>
    <s v="ŠKP"/>
  </r>
  <r>
    <x v="43"/>
    <x v="18"/>
    <s v="C1 1000 Kadeti Ružič Patrik (ŠKP)"/>
    <s v="Ružič Patrik (ŠKP) C1 1000 Kadeti"/>
    <x v="62"/>
    <s v="C1"/>
    <n v="1000"/>
    <s v="Kadeti"/>
    <s v="F"/>
    <d v="2021-05-01T00:00:00"/>
    <d v="1899-12-30T14:53:00"/>
    <n v="3"/>
    <n v="1"/>
    <s v="00:04:43.320"/>
    <s v="00"/>
    <s v="04"/>
    <s v="43.320"/>
    <d v="1899-12-30T00:04:43"/>
    <n v="3.2791666666666668E-3"/>
    <s v="0:04:43,320"/>
    <s v="Ok"/>
    <n v="2995"/>
    <s v="Ružič"/>
    <s v="Patrik"/>
    <s v="ŠKP"/>
  </r>
  <r>
    <x v="43"/>
    <x v="19"/>
    <s v="C1 200 Kadeti Ružič Patrik (ŠKP)"/>
    <s v="Ružič Patrik (ŠKP) C1 200 Kadeti"/>
    <x v="63"/>
    <s v="C1"/>
    <n v="200"/>
    <s v="Kadeti"/>
    <s v="F"/>
    <d v="2021-05-02T00:00:00"/>
    <d v="1899-12-30T15:21:00"/>
    <n v="5"/>
    <n v="1"/>
    <s v="00:00:53.360"/>
    <s v="00"/>
    <s v="00"/>
    <s v="53.360"/>
    <d v="1899-12-30T00:00:53"/>
    <n v="6.1759259259259254E-4"/>
    <s v="0:00:53,360"/>
    <s v="Ok"/>
    <n v="2995"/>
    <s v="Ružič"/>
    <s v="Patrik"/>
    <s v="ŠKP"/>
  </r>
  <r>
    <x v="43"/>
    <x v="19"/>
    <s v="C1 200 Kadeti Ružič Patrik (ŠKP)"/>
    <s v="Ružič Patrik (ŠKP) C1 200 Kadeti"/>
    <x v="64"/>
    <s v="C1"/>
    <n v="200"/>
    <s v="Kadeti"/>
    <s v="F"/>
    <d v="2021-05-02T00:00:00"/>
    <d v="1899-12-30T16:21:00"/>
    <n v="7"/>
    <n v="1"/>
    <s v="00:00:50.520"/>
    <s v="00"/>
    <s v="00"/>
    <s v="50.520"/>
    <d v="1899-12-30T00:00:51"/>
    <n v="5.8472222222222226E-4"/>
    <s v="0:00:50,520"/>
    <s v="Ok"/>
    <n v="2995"/>
    <s v="Ružič"/>
    <s v="Patrik"/>
    <s v="ŠKP"/>
  </r>
  <r>
    <x v="43"/>
    <x v="20"/>
    <s v="C1 500 Kadeti Ružič Patrik (ŠKP)"/>
    <s v="Ružič Patrik (ŠKP) C1 500 Kadeti"/>
    <x v="65"/>
    <s v="C1"/>
    <n v="500"/>
    <s v="Kadeti"/>
    <s v="F"/>
    <d v="2021-05-02T00:00:00"/>
    <d v="1899-12-30T09:33:00"/>
    <n v="5"/>
    <n v="1"/>
    <s v="00:02:48.019"/>
    <s v="00"/>
    <s v="02"/>
    <s v="48.019"/>
    <d v="1899-12-30T00:02:48"/>
    <n v="1.9446643518518519E-3"/>
    <s v="0:02:48,019"/>
    <s v="Ok"/>
    <n v="2995"/>
    <s v="Ružič"/>
    <s v="Patrik"/>
    <s v="ŠKP"/>
  </r>
  <r>
    <x v="43"/>
    <x v="20"/>
    <s v="C1 500 Kadeti Ružič Patrik (ŠKP)"/>
    <s v="Ružič Patrik (ŠKP) C1 500 Kadeti"/>
    <x v="66"/>
    <s v="C1"/>
    <n v="500"/>
    <s v="Kadeti"/>
    <s v="F"/>
    <d v="2021-05-02T00:00:00"/>
    <d v="1899-12-30T14:21:00"/>
    <n v="5"/>
    <n v="1"/>
    <s v="00:02:27.160"/>
    <s v="00"/>
    <s v="02"/>
    <s v="27.160"/>
    <d v="1899-12-30T00:02:27"/>
    <n v="1.7032407407407406E-3"/>
    <s v="0:02:27,160"/>
    <s v="Ok"/>
    <n v="2995"/>
    <s v="Ružič"/>
    <s v="Patrik"/>
    <s v="ŠKP"/>
  </r>
  <r>
    <x v="44"/>
    <x v="0"/>
    <s v="K1 1000 Juniori Rybanský Daniel (PIE)"/>
    <s v="Rybanský Daniel (PIE) K1 1000 Juniori"/>
    <x v="27"/>
    <s v="K1"/>
    <n v="1000"/>
    <s v="Juniori"/>
    <s v="F"/>
    <d v="2021-05-01T00:00:00"/>
    <d v="1899-12-30T10:30:00"/>
    <n v="5"/>
    <n v="2"/>
    <s v="00:04:02.000"/>
    <s v="00"/>
    <s v="04"/>
    <s v="02.000"/>
    <d v="1899-12-30T00:04:02"/>
    <n v="2.8009259259259259E-3"/>
    <s v="0:04:02,000"/>
    <s v="Ok"/>
    <n v="209"/>
    <s v="Rybanský"/>
    <s v="Daniel"/>
    <s v="PIE"/>
  </r>
  <r>
    <x v="44"/>
    <x v="0"/>
    <s v="K1 1000 Juniori Rybanský Daniel (PIE)"/>
    <s v="Rybanský Daniel (PIE) K1 1000 Juniori"/>
    <x v="28"/>
    <s v="K1"/>
    <n v="1000"/>
    <s v="Juniori"/>
    <s v="F"/>
    <d v="2021-05-01T00:00:00"/>
    <d v="1899-12-30T12:00:00"/>
    <n v="8"/>
    <n v="1"/>
    <s v="00:04:05.480"/>
    <s v="00"/>
    <s v="04"/>
    <s v="05.480"/>
    <d v="1899-12-30T00:04:05"/>
    <n v="2.8412037037037034E-3"/>
    <s v="0:04:05,480"/>
    <s v="Ok"/>
    <n v="209"/>
    <s v="Rybanský"/>
    <s v="Daniel"/>
    <s v="PIE"/>
  </r>
  <r>
    <x v="44"/>
    <x v="0"/>
    <s v="K1 1000 Juniori Rybanský Daniel (PIE)"/>
    <s v="Rybanský Daniel (PIE) K1 1000 Juniori"/>
    <x v="29"/>
    <s v="K1"/>
    <n v="1000"/>
    <s v="Juniori"/>
    <s v="F"/>
    <d v="2021-05-01T00:00:00"/>
    <d v="1899-12-30T14:26:00"/>
    <n v="6"/>
    <n v="1"/>
    <s v="00:03:50.520"/>
    <s v="00"/>
    <s v="03"/>
    <s v="50.520"/>
    <d v="1899-12-30T00:03:51"/>
    <n v="2.6680555555555555E-3"/>
    <s v="0:03:50,520"/>
    <s v="Ok"/>
    <n v="209"/>
    <s v="Rybanský"/>
    <s v="Daniel"/>
    <s v="PIE"/>
  </r>
  <r>
    <x v="44"/>
    <x v="1"/>
    <s v="K1 200 Juniori Rybanský Daniel (PIE)"/>
    <s v="Rybanský Daniel (PIE) K1 200 Juniori"/>
    <x v="30"/>
    <s v="K1"/>
    <n v="200"/>
    <s v="Juniori"/>
    <s v="F"/>
    <d v="2021-05-02T00:00:00"/>
    <d v="1899-12-30T15:00:00"/>
    <n v="5"/>
    <n v="4"/>
    <s v="00:00:44.080"/>
    <s v="00"/>
    <s v="00"/>
    <s v="44.080"/>
    <d v="1899-12-30T00:00:44"/>
    <n v="5.1018518518518513E-4"/>
    <s v="0:00:44,080"/>
    <s v="Ok"/>
    <n v="209"/>
    <s v="Rybanský"/>
    <s v="Daniel"/>
    <s v="PIE"/>
  </r>
  <r>
    <x v="44"/>
    <x v="1"/>
    <s v="K1 200 Juniori Rybanský Daniel (PIE)"/>
    <s v="Rybanský Daniel (PIE) K1 200 Juniori"/>
    <x v="31"/>
    <s v="K1"/>
    <n v="200"/>
    <s v="Juniori"/>
    <s v="F"/>
    <d v="2021-05-02T00:00:00"/>
    <d v="1899-12-30T16:00:00"/>
    <n v="4"/>
    <n v="6"/>
    <s v="00:00:43.360"/>
    <s v="00"/>
    <s v="00"/>
    <s v="43.360"/>
    <d v="1899-12-30T00:00:43"/>
    <n v="5.0185185185185185E-4"/>
    <s v="0:00:43,360"/>
    <s v="Ok"/>
    <n v="209"/>
    <s v="Rybanský"/>
    <s v="Daniel"/>
    <s v="PIE"/>
  </r>
  <r>
    <x v="44"/>
    <x v="2"/>
    <s v="K1 500 Juniori Rybanský Daniel (PIE)"/>
    <s v="Rybanský Daniel (PIE) K1 500 Juniori"/>
    <x v="32"/>
    <s v="K1"/>
    <n v="500"/>
    <s v="Juniori"/>
    <s v="F"/>
    <d v="2021-05-02T00:00:00"/>
    <d v="1899-12-30T09:12:00"/>
    <n v="5"/>
    <n v="5"/>
    <s v="00:02:01.800"/>
    <s v="00"/>
    <s v="02"/>
    <s v="01.800"/>
    <d v="1899-12-30T00:02:02"/>
    <n v="1.4097222222222221E-3"/>
    <s v="0:02:01,800"/>
    <s v="Ok"/>
    <n v="209"/>
    <s v="Rybanský"/>
    <s v="Daniel"/>
    <s v="PIE"/>
  </r>
  <r>
    <x v="44"/>
    <x v="2"/>
    <s v="K1 500 Juniori Rybanský Daniel (PIE)"/>
    <s v="Rybanský Daniel (PIE) K1 500 Juniori"/>
    <x v="33"/>
    <s v="K1"/>
    <n v="500"/>
    <s v="Juniori"/>
    <s v="F"/>
    <d v="2021-05-02T00:00:00"/>
    <d v="1899-12-30T14:00:00"/>
    <n v="9"/>
    <n v="1"/>
    <s v="00:01:51.160"/>
    <s v="00"/>
    <s v="01"/>
    <s v="51.160"/>
    <d v="1899-12-30T00:01:51"/>
    <n v="1.2865740740740741E-3"/>
    <s v="0:01:51,160"/>
    <s v="Ok"/>
    <n v="209"/>
    <s v="Rybanský"/>
    <s v="Daniel"/>
    <s v="PIE"/>
  </r>
  <r>
    <x v="45"/>
    <x v="0"/>
    <s v="K1 1000 Juniori Schrimpel Peter (KOM)"/>
    <s v="Schrimpel Peter (KOM) K1 1000 Juniori"/>
    <x v="27"/>
    <s v="K1"/>
    <n v="1000"/>
    <s v="Juniori"/>
    <s v="F"/>
    <d v="2021-05-01T00:00:00"/>
    <d v="1899-12-30T10:30:00"/>
    <n v="2"/>
    <n v="7"/>
    <s v="00:04:28.960"/>
    <s v="00"/>
    <s v="04"/>
    <s v="28.960"/>
    <d v="1899-12-30T00:04:29"/>
    <n v="3.1129629629629628E-3"/>
    <s v="0:04:28,960"/>
    <s v="Ok"/>
    <n v="4500"/>
    <s v="Schrimpel"/>
    <s v="Peter"/>
    <s v="KOM"/>
  </r>
  <r>
    <x v="45"/>
    <x v="0"/>
    <s v="K1 1000 Juniori Schrimpel Peter (KOM)"/>
    <s v="Schrimpel Peter (KOM) K1 1000 Juniori"/>
    <x v="28"/>
    <s v="K1"/>
    <n v="1000"/>
    <s v="Juniori"/>
    <s v="F"/>
    <d v="2021-05-01T00:00:00"/>
    <d v="1899-12-30T12:00:00"/>
    <n v="3"/>
    <n v="6"/>
    <s v="00:04:23.760"/>
    <s v="00"/>
    <s v="04"/>
    <s v="23.760"/>
    <d v="1899-12-30T00:04:24"/>
    <n v="3.0527777777777775E-3"/>
    <s v="0:04:23,760"/>
    <s v="Ok"/>
    <n v="4500"/>
    <s v="Schrimpel"/>
    <s v="Peter"/>
    <s v="KOM"/>
  </r>
  <r>
    <x v="45"/>
    <x v="0"/>
    <s v="K1 1000 Juniori Schrimpel Peter (KOM)"/>
    <s v="Schrimpel Peter (KOM) K1 1000 Juniori"/>
    <x v="29"/>
    <s v="K1"/>
    <n v="1000"/>
    <s v="Juniori"/>
    <s v="F"/>
    <d v="2021-05-01T00:00:00"/>
    <d v="1899-12-30T14:26:00"/>
    <n v="3"/>
    <n v="7"/>
    <s v="00:04:01.160"/>
    <s v="00"/>
    <s v="04"/>
    <s v="01.160"/>
    <d v="1899-12-30T00:04:01"/>
    <n v="2.7912037037037037E-3"/>
    <s v="0:04:01,160"/>
    <s v="Ok"/>
    <n v="4500"/>
    <s v="Schrimpel"/>
    <s v="Peter"/>
    <s v="KOM"/>
  </r>
  <r>
    <x v="45"/>
    <x v="1"/>
    <s v="K1 200 Juniori Schrimpel Peter (KOM)"/>
    <s v="Schrimpel Peter (KOM) K1 200 Juniori"/>
    <x v="30"/>
    <s v="K1"/>
    <n v="200"/>
    <s v="Juniori"/>
    <s v="F"/>
    <d v="2021-05-02T00:00:00"/>
    <d v="1899-12-30T15:00:00"/>
    <n v="2"/>
    <n v="7"/>
    <s v="00:00:45.080"/>
    <s v="00"/>
    <s v="00"/>
    <s v="45.080"/>
    <d v="1899-12-30T00:00:45"/>
    <n v="5.2175925925925925E-4"/>
    <s v="0:00:45,080"/>
    <s v="Ok"/>
    <n v="4500"/>
    <s v="Schrimpel"/>
    <s v="Peter"/>
    <s v="KOM"/>
  </r>
  <r>
    <x v="45"/>
    <x v="1"/>
    <s v="K1 200 Juniori Schrimpel Peter (KOM)"/>
    <s v="Schrimpel Peter (KOM) K1 200 Juniori"/>
    <x v="31"/>
    <s v="K1"/>
    <n v="200"/>
    <s v="Juniori"/>
    <s v="F"/>
    <d v="2021-05-02T00:00:00"/>
    <d v="1899-12-30T16:00:00"/>
    <n v="5"/>
    <n v="8"/>
    <s v="00:00:44.880"/>
    <s v="00"/>
    <s v="00"/>
    <s v="44.880"/>
    <d v="1899-12-30T00:00:45"/>
    <n v="5.1944444444444445E-4"/>
    <s v="0:00:44,880"/>
    <s v="Ok"/>
    <n v="4500"/>
    <s v="Schrimpel"/>
    <s v="Peter"/>
    <s v="KOM"/>
  </r>
  <r>
    <x v="45"/>
    <x v="2"/>
    <s v="K1 500 Juniori Schrimpel Peter (KOM)"/>
    <s v="Schrimpel Peter (KOM) K1 500 Juniori"/>
    <x v="32"/>
    <s v="K1"/>
    <n v="500"/>
    <s v="Juniori"/>
    <s v="F"/>
    <d v="2021-05-02T00:00:00"/>
    <d v="1899-12-30T09:12:00"/>
    <n v="2"/>
    <n v="7"/>
    <s v="00:02:13.120"/>
    <s v="00"/>
    <s v="02"/>
    <s v="13.120"/>
    <d v="1899-12-30T00:02:13"/>
    <n v="1.5407407407407407E-3"/>
    <s v="0:02:13,120"/>
    <s v="Ok"/>
    <n v="4500"/>
    <s v="Schrimpel"/>
    <s v="Peter"/>
    <s v="KOM"/>
  </r>
  <r>
    <x v="45"/>
    <x v="2"/>
    <s v="K1 500 Juniori Schrimpel Peter (KOM)"/>
    <s v="Schrimpel Peter (KOM) K1 500 Juniori"/>
    <x v="33"/>
    <s v="K1"/>
    <n v="500"/>
    <s v="Juniori"/>
    <s v="F"/>
    <d v="2021-05-02T00:00:00"/>
    <d v="1899-12-30T14:00:00"/>
    <n v="8"/>
    <n v="4"/>
    <s v="00:01:56.360"/>
    <s v="00"/>
    <s v="01"/>
    <s v="56.360"/>
    <d v="1899-12-30T00:01:56"/>
    <n v="1.3467592592592594E-3"/>
    <s v="0:01:56,360"/>
    <s v="Ok"/>
    <n v="4500"/>
    <s v="Schrimpel"/>
    <s v="Peter"/>
    <s v="KOM"/>
  </r>
  <r>
    <x v="46"/>
    <x v="6"/>
    <s v="K1 1000 Juniorky Sidová Bianka (ŠAM)"/>
    <s v="Sidová Bianka (ŠAM) K1 1000 Juniorky"/>
    <x v="21"/>
    <s v="K1"/>
    <n v="1000"/>
    <s v="Juniorky"/>
    <s v="F"/>
    <d v="2021-05-01T00:00:00"/>
    <d v="1899-12-30T10:42:00"/>
    <n v="6"/>
    <n v="1"/>
    <s v="00:04:24.480"/>
    <s v="00"/>
    <s v="04"/>
    <s v="24.480"/>
    <d v="1899-12-30T00:04:24"/>
    <n v="3.0611111111111112E-3"/>
    <s v="0:04:24,480"/>
    <s v="Ok"/>
    <n v="2709"/>
    <s v="Sidová"/>
    <s v="Bianka"/>
    <s v="ŠAM"/>
  </r>
  <r>
    <x v="46"/>
    <x v="6"/>
    <s v="K1 1000 Juniorky Sidová Bianka (ŠAM)"/>
    <s v="Sidová Bianka (ŠAM) K1 1000 Juniorky"/>
    <x v="22"/>
    <s v="K1"/>
    <n v="1000"/>
    <s v="Juniorky"/>
    <s v="F"/>
    <d v="2021-05-01T00:00:00"/>
    <d v="1899-12-30T12:12:00"/>
    <n v="5"/>
    <n v="1"/>
    <s v="00:04:29.040"/>
    <s v="00"/>
    <s v="04"/>
    <s v="29.040"/>
    <d v="1899-12-30T00:04:29"/>
    <n v="3.1138888888888891E-3"/>
    <s v="0:04:29,040"/>
    <s v="Ok"/>
    <n v="2709"/>
    <s v="Sidová"/>
    <s v="Bianka"/>
    <s v="ŠAM"/>
  </r>
  <r>
    <x v="46"/>
    <x v="7"/>
    <s v="K1 200 Juniorky Sidová Bianka (ŠAM)"/>
    <s v="Sidová Bianka (ŠAM) K1 200 Juniorky"/>
    <x v="23"/>
    <s v="K1"/>
    <n v="200"/>
    <s v="Juniorky"/>
    <s v="F"/>
    <d v="2021-05-02T00:00:00"/>
    <d v="1899-12-30T15:12:00"/>
    <n v="6"/>
    <n v="1"/>
    <s v="00:00:50.280"/>
    <s v="00"/>
    <s v="00"/>
    <s v="50.280"/>
    <d v="1899-12-30T00:00:50"/>
    <n v="5.819444444444445E-4"/>
    <s v="0:00:50,280"/>
    <s v="Ok"/>
    <n v="2709"/>
    <s v="Sidová"/>
    <s v="Bianka"/>
    <s v="ŠAM"/>
  </r>
  <r>
    <x v="46"/>
    <x v="7"/>
    <s v="K1 200 Juniorky Sidová Bianka (ŠAM)"/>
    <s v="Sidová Bianka (ŠAM) K1 200 Juniorky"/>
    <x v="24"/>
    <s v="K1"/>
    <n v="200"/>
    <s v="Juniorky"/>
    <s v="F"/>
    <d v="2021-05-02T00:00:00"/>
    <d v="1899-12-30T16:12:00"/>
    <n v="3"/>
    <n v="1"/>
    <s v="00:00:48.920"/>
    <s v="00"/>
    <s v="00"/>
    <s v="48.920"/>
    <d v="1899-12-30T00:00:49"/>
    <n v="5.6620370370370375E-4"/>
    <s v="0:00:48,920"/>
    <s v="Ok"/>
    <n v="2709"/>
    <s v="Sidová"/>
    <s v="Bianka"/>
    <s v="ŠAM"/>
  </r>
  <r>
    <x v="46"/>
    <x v="8"/>
    <s v="K1 500 Juniorky Sidová Bianka (ŠAM)"/>
    <s v="Sidová Bianka (ŠAM) K1 500 Juniorky"/>
    <x v="25"/>
    <s v="K1"/>
    <n v="500"/>
    <s v="Juniorky"/>
    <s v="F"/>
    <d v="2021-05-02T00:00:00"/>
    <d v="1899-12-30T09:24:00"/>
    <n v="6"/>
    <n v="1"/>
    <s v="00:02:15.272"/>
    <s v="00"/>
    <s v="02"/>
    <s v="15.272"/>
    <d v="1899-12-30T00:02:15"/>
    <n v="1.565648148148148E-3"/>
    <s v="0:02:15,272"/>
    <s v="Ok"/>
    <n v="2709"/>
    <s v="Sidová"/>
    <s v="Bianka"/>
    <s v="ŠAM"/>
  </r>
  <r>
    <x v="46"/>
    <x v="8"/>
    <s v="K1 500 Juniorky Sidová Bianka (ŠAM)"/>
    <s v="Sidová Bianka (ŠAM) K1 500 Juniorky"/>
    <x v="26"/>
    <s v="K1"/>
    <n v="500"/>
    <s v="Juniorky"/>
    <s v="F"/>
    <d v="2021-05-02T00:00:00"/>
    <d v="1899-12-30T14:12:00"/>
    <n v="9"/>
    <n v="1"/>
    <s v="00:02:05.440"/>
    <s v="00"/>
    <s v="02"/>
    <s v="05.440"/>
    <d v="1899-12-30T00:02:05"/>
    <n v="1.4518518518518517E-3"/>
    <s v="0:02:05,440"/>
    <s v="Ok"/>
    <n v="2709"/>
    <s v="Sidová"/>
    <s v="Bianka"/>
    <s v="ŠAM"/>
  </r>
  <r>
    <x v="47"/>
    <x v="0"/>
    <s v="K1 1000 Juniori Stojkovič David (TAT)"/>
    <s v="Stojkovič David (TAT) K1 1000 Juniori"/>
    <x v="0"/>
    <s v="K1"/>
    <n v="1000"/>
    <s v="Juniori"/>
    <s v="F"/>
    <d v="2021-05-01T00:00:00"/>
    <d v="1899-12-30T10:33:00"/>
    <n v="3"/>
    <n v="3"/>
    <s v="00:04:18.160"/>
    <s v="00"/>
    <s v="04"/>
    <s v="18.160"/>
    <d v="1899-12-30T00:04:18"/>
    <n v="2.9879629629629631E-3"/>
    <s v="0:04:18,160"/>
    <s v="Ok"/>
    <n v="2948"/>
    <s v="Stojkovič"/>
    <s v="David"/>
    <s v="TAT"/>
  </r>
  <r>
    <x v="47"/>
    <x v="0"/>
    <s v="K1 1000 Juniori Stojkovič David (TAT)"/>
    <s v="Stojkovič David (TAT) K1 1000 Juniori"/>
    <x v="1"/>
    <s v="K1"/>
    <n v="1000"/>
    <s v="Juniori"/>
    <s v="F"/>
    <d v="2021-05-01T00:00:00"/>
    <d v="1899-12-30T12:03:00"/>
    <n v="4"/>
    <n v="2"/>
    <s v="00:04:14.520"/>
    <s v="00"/>
    <s v="04"/>
    <s v="14.520"/>
    <d v="1899-12-30T00:04:15"/>
    <n v="2.9458333333333333E-3"/>
    <s v="0:04:14,520"/>
    <s v="Ok"/>
    <n v="2948"/>
    <s v="Stojkovič"/>
    <s v="David"/>
    <s v="TAT"/>
  </r>
  <r>
    <x v="47"/>
    <x v="0"/>
    <s v="K1 1000 Juniori Stojkovič David (TAT)"/>
    <s v="Stojkovič David (TAT) K1 1000 Juniori"/>
    <x v="2"/>
    <s v="K1"/>
    <n v="1000"/>
    <s v="Juniori"/>
    <s v="F"/>
    <d v="2021-05-01T00:00:00"/>
    <d v="1899-12-30T14:29:00"/>
    <n v="8"/>
    <n v="2"/>
    <s v="00:03:58.480"/>
    <s v="00"/>
    <s v="03"/>
    <s v="58.480"/>
    <d v="1899-12-30T00:03:58"/>
    <n v="2.760185185185185E-3"/>
    <s v="0:03:58,480"/>
    <s v="Ok"/>
    <n v="2948"/>
    <s v="Stojkovič"/>
    <s v="David"/>
    <s v="TAT"/>
  </r>
  <r>
    <x v="48"/>
    <x v="12"/>
    <s v="C1 1000 Juniori Stolárik Peter (TTS)"/>
    <s v="Stolárik Peter (TTS) C1 1000 Juniori"/>
    <x v="47"/>
    <s v="C1"/>
    <n v="1000"/>
    <s v="Juniori"/>
    <s v="F"/>
    <d v="2021-05-01T00:00:00"/>
    <d v="1899-12-30T10:39:00"/>
    <n v="5"/>
    <n v="1"/>
    <s v="00:04:39.440"/>
    <s v="00"/>
    <s v="04"/>
    <s v="39.440"/>
    <d v="1899-12-30T00:04:39"/>
    <n v="3.2342592592592592E-3"/>
    <s v="0:04:39,440"/>
    <s v="Ok"/>
    <n v="2836"/>
    <s v="Stolárik"/>
    <s v="Peter"/>
    <s v="TTS"/>
  </r>
  <r>
    <x v="48"/>
    <x v="12"/>
    <s v="C1 1000 Juniori Stolárik Peter (TTS)"/>
    <s v="Stolárik Peter (TTS) C1 1000 Juniori"/>
    <x v="48"/>
    <s v="C1"/>
    <n v="1000"/>
    <s v="Juniori"/>
    <s v="F"/>
    <d v="2021-05-01T00:00:00"/>
    <d v="1899-12-30T12:09:00"/>
    <n v="5"/>
    <n v="1"/>
    <s v="00:04:38.840"/>
    <s v="00"/>
    <s v="04"/>
    <s v="38.840"/>
    <d v="1899-12-30T00:04:39"/>
    <n v="3.2273148148148152E-3"/>
    <s v="0:04:38,840"/>
    <s v="Ok"/>
    <n v="2836"/>
    <s v="Stolárik"/>
    <s v="Peter"/>
    <s v="TTS"/>
  </r>
  <r>
    <x v="48"/>
    <x v="12"/>
    <s v="C1 1000 Juniori Stolárik Peter (TTS)"/>
    <s v="Stolárik Peter (TTS) C1 1000 Juniori"/>
    <x v="49"/>
    <s v="C1"/>
    <n v="1000"/>
    <s v="Juniori"/>
    <s v="F"/>
    <d v="2021-05-01T00:00:00"/>
    <d v="1899-12-30T14:35:00"/>
    <n v="1"/>
    <n v="1"/>
    <s v="00:04:23.520"/>
    <s v="00"/>
    <s v="04"/>
    <s v="23.520"/>
    <d v="1899-12-30T00:04:24"/>
    <n v="3.0499999999999998E-3"/>
    <s v="0:04:23,520"/>
    <s v="Ok"/>
    <n v="2836"/>
    <s v="Stolárik"/>
    <s v="Peter"/>
    <s v="TTS"/>
  </r>
  <r>
    <x v="48"/>
    <x v="13"/>
    <s v="C1 200 Juniori Stolárik Peter (TTS)"/>
    <s v="Stolárik Peter (TTS) C1 200 Juniori"/>
    <x v="50"/>
    <s v="C1"/>
    <n v="200"/>
    <s v="Juniori"/>
    <s v="F"/>
    <d v="2021-05-02T00:00:00"/>
    <d v="1899-12-30T15:09:00"/>
    <n v="5"/>
    <n v="1"/>
    <s v="00:00:50.680"/>
    <s v="00"/>
    <s v="00"/>
    <s v="50.680"/>
    <d v="1899-12-30T00:00:51"/>
    <n v="5.865740740740741E-4"/>
    <s v="0:00:50,680"/>
    <s v="Ok"/>
    <n v="2836"/>
    <s v="Stolárik"/>
    <s v="Peter"/>
    <s v="TTS"/>
  </r>
  <r>
    <x v="48"/>
    <x v="13"/>
    <s v="C1 200 Juniori Stolárik Peter (TTS)"/>
    <s v="Stolárik Peter (TTS) C1 200 Juniori"/>
    <x v="51"/>
    <s v="C1"/>
    <n v="200"/>
    <s v="Juniori"/>
    <s v="F"/>
    <d v="2021-05-02T00:00:00"/>
    <d v="1899-12-30T16:09:00"/>
    <n v="3"/>
    <n v="1"/>
    <s v="00:00:48.280"/>
    <s v="00"/>
    <s v="00"/>
    <s v="48.280"/>
    <d v="1899-12-30T00:00:48"/>
    <n v="5.5879629629629628E-4"/>
    <s v="0:00:48,280"/>
    <s v="Ok"/>
    <n v="2836"/>
    <s v="Stolárik"/>
    <s v="Peter"/>
    <s v="TTS"/>
  </r>
  <r>
    <x v="48"/>
    <x v="14"/>
    <s v="C1 500 Juniori Stolárik Peter (TTS)"/>
    <s v="Stolárik Peter (TTS) C1 500 Juniori"/>
    <x v="52"/>
    <s v="C1"/>
    <n v="500"/>
    <s v="Juniori"/>
    <s v="F"/>
    <d v="2021-05-02T00:00:00"/>
    <d v="1899-12-30T09:21:00"/>
    <n v="5"/>
    <n v="1"/>
    <s v="00:02:16.375"/>
    <s v="00"/>
    <s v="02"/>
    <s v="16.375"/>
    <d v="1899-12-30T00:02:16"/>
    <n v="1.5784143518518519E-3"/>
    <s v="0:02:16,375"/>
    <s v="Ok"/>
    <n v="2836"/>
    <s v="Stolárik"/>
    <s v="Peter"/>
    <s v="TTS"/>
  </r>
  <r>
    <x v="48"/>
    <x v="14"/>
    <s v="C1 500 Juniori Stolárik Peter (TTS)"/>
    <s v="Stolárik Peter (TTS) C1 500 Juniori"/>
    <x v="53"/>
    <s v="C1"/>
    <n v="500"/>
    <s v="Juniori"/>
    <s v="F"/>
    <d v="2021-05-02T00:00:00"/>
    <d v="1899-12-30T14:09:00"/>
    <n v="1"/>
    <n v="2"/>
    <s v="00:02:18.040"/>
    <s v="00"/>
    <s v="02"/>
    <s v="18.040"/>
    <d v="1899-12-30T00:02:18"/>
    <n v="1.5976851851851851E-3"/>
    <s v="0:02:18,040"/>
    <s v="Ok"/>
    <n v="2836"/>
    <s v="Stolárik"/>
    <s v="Peter"/>
    <s v="TTS"/>
  </r>
  <r>
    <x v="49"/>
    <x v="18"/>
    <s v="C1 1000 Kadeti Struhár Daniel (TTS)"/>
    <s v="Struhár Daniel (TTS) C1 1000 Kadeti"/>
    <x v="60"/>
    <s v="C1"/>
    <n v="1000"/>
    <s v="Kadeti"/>
    <s v="F"/>
    <d v="2021-05-01T00:00:00"/>
    <d v="1899-12-30T11:12:00"/>
    <n v="7"/>
    <n v="2"/>
    <s v="00:06:01.881"/>
    <s v="00"/>
    <s v="06"/>
    <s v="01.881"/>
    <d v="1899-12-30T00:06:02"/>
    <n v="4.1884374999999995E-3"/>
    <s v="0:06:01,881"/>
    <s v="Ok"/>
    <n v="5937"/>
    <s v="Struhár"/>
    <s v="Daniel"/>
    <s v="TTS"/>
  </r>
  <r>
    <x v="49"/>
    <x v="18"/>
    <s v="C1 1000 Kadeti Struhár Daniel (TTS)"/>
    <s v="Struhár Daniel (TTS) C1 1000 Kadeti"/>
    <x v="61"/>
    <s v="C1"/>
    <n v="1000"/>
    <s v="Kadeti"/>
    <s v="F"/>
    <d v="2021-05-01T00:00:00"/>
    <d v="1899-12-30T12:21:00"/>
    <n v="3"/>
    <n v="2"/>
    <s v="00:05:56.200"/>
    <s v="00"/>
    <s v="05"/>
    <s v="56.200"/>
    <d v="1899-12-30T00:05:56"/>
    <n v="4.122685185185185E-3"/>
    <s v="0:05:56,200"/>
    <s v="Ok"/>
    <n v="5937"/>
    <s v="Struhár"/>
    <s v="Daniel"/>
    <s v="TTS"/>
  </r>
  <r>
    <x v="49"/>
    <x v="18"/>
    <s v="C1 1000 Kadeti Struhár Daniel (TTS)"/>
    <s v="Struhár Daniel (TTS) C1 1000 Kadeti"/>
    <x v="62"/>
    <s v="C1"/>
    <n v="1000"/>
    <s v="Kadeti"/>
    <s v="F"/>
    <d v="2021-05-01T00:00:00"/>
    <d v="1899-12-30T14:53:00"/>
    <n v="5"/>
    <n v="2"/>
    <s v="00:05:30.960"/>
    <s v="00"/>
    <s v="05"/>
    <s v="30.960"/>
    <d v="1899-12-30T00:05:31"/>
    <n v="3.8305555555555554E-3"/>
    <s v="0:05:30,960"/>
    <s v="Ok"/>
    <n v="5937"/>
    <s v="Struhár"/>
    <s v="Daniel"/>
    <s v="TTS"/>
  </r>
  <r>
    <x v="49"/>
    <x v="19"/>
    <s v="C1 200 Kadeti Struhár Daniel (TTS)"/>
    <s v="Struhár Daniel (TTS) C1 200 Kadeti"/>
    <x v="63"/>
    <s v="C1"/>
    <n v="200"/>
    <s v="Kadeti"/>
    <s v="F"/>
    <d v="2021-05-02T00:00:00"/>
    <d v="1899-12-30T15:21:00"/>
    <n v="7"/>
    <n v="2"/>
    <s v="00:01:02.320"/>
    <s v="00"/>
    <s v="01"/>
    <s v="02.320"/>
    <d v="1899-12-30T00:01:02"/>
    <n v="7.2129629629629627E-4"/>
    <s v="0:01:02,320"/>
    <s v="Ok"/>
    <n v="5937"/>
    <s v="Struhár"/>
    <s v="Daniel"/>
    <s v="TTS"/>
  </r>
  <r>
    <x v="49"/>
    <x v="19"/>
    <s v="C1 200 Kadeti Struhár Daniel (TTS)"/>
    <s v="Struhár Daniel (TTS) C1 200 Kadeti"/>
    <x v="64"/>
    <s v="C1"/>
    <n v="200"/>
    <s v="Kadeti"/>
    <s v="F"/>
    <d v="2021-05-02T00:00:00"/>
    <d v="1899-12-30T16:21:00"/>
    <n v="3"/>
    <n v="2"/>
    <s v="00:01:01.560"/>
    <s v="00"/>
    <s v="01"/>
    <s v="01.560"/>
    <d v="1899-12-30T00:01:02"/>
    <n v="7.1250000000000003E-4"/>
    <s v="0:01:01,560"/>
    <s v="Ok"/>
    <n v="5937"/>
    <s v="Struhár"/>
    <s v="Daniel"/>
    <s v="TTS"/>
  </r>
  <r>
    <x v="49"/>
    <x v="20"/>
    <s v="C1 500 Kadeti Struhár Daniel (TTS)"/>
    <s v="Struhár Daniel (TTS) C1 500 Kadeti"/>
    <x v="65"/>
    <s v="C1"/>
    <n v="500"/>
    <s v="Kadeti"/>
    <s v="F"/>
    <d v="2021-05-02T00:00:00"/>
    <d v="1899-12-30T09:33:00"/>
    <n v="3"/>
    <n v="2"/>
    <s v="00:03:29.752"/>
    <s v="00"/>
    <s v="03"/>
    <s v="29.752"/>
    <d v="1899-12-30T00:03:30"/>
    <n v="2.4276851851851855E-3"/>
    <s v="0:03:29,752"/>
    <s v="Ok"/>
    <n v="5937"/>
    <s v="Struhár"/>
    <s v="Daniel"/>
    <s v="TTS"/>
  </r>
  <r>
    <x v="49"/>
    <x v="20"/>
    <s v="C1 500 Kadeti Struhár Daniel (TTS)"/>
    <s v="Struhár Daniel (TTS) C1 500 Kadeti"/>
    <x v="66"/>
    <s v="C1"/>
    <n v="500"/>
    <s v="Kadeti"/>
    <s v="F"/>
    <d v="2021-05-02T00:00:00"/>
    <d v="1899-12-30T14:21:00"/>
    <n v="3"/>
    <n v="3"/>
    <s v="00:02:53.720"/>
    <s v="00"/>
    <s v="02"/>
    <s v="53.720"/>
    <d v="1899-12-30T00:02:54"/>
    <n v="2.0106481481481481E-3"/>
    <s v="0:02:53,720"/>
    <s v="Ok"/>
    <n v="5937"/>
    <s v="Struhár"/>
    <s v="Daniel"/>
    <s v="TTS"/>
  </r>
  <r>
    <x v="50"/>
    <x v="0"/>
    <s v="K1 1000 Juniori Struhár Matej (TTS)"/>
    <s v="Struhár Matej (TTS) K1 1000 Juniori"/>
    <x v="14"/>
    <s v="K1"/>
    <n v="1000"/>
    <s v="Juniori"/>
    <s v="F"/>
    <d v="2021-05-01T00:00:00"/>
    <d v="1899-12-30T10:36:00"/>
    <n v="4"/>
    <n v="5"/>
    <s v="00:04:47.159"/>
    <s v="00"/>
    <s v="04"/>
    <s v="47.159"/>
    <d v="1899-12-30T00:04:47"/>
    <n v="3.3235995370370368E-3"/>
    <s v="0:04:47,159"/>
    <s v="Ok"/>
    <n v="5936"/>
    <s v="Struhár"/>
    <s v="Matej"/>
    <s v="TTS"/>
  </r>
  <r>
    <x v="50"/>
    <x v="0"/>
    <s v="K1 1000 Juniori Struhár Matej (TTS)"/>
    <s v="Struhár Matej (TTS) K1 1000 Juniori"/>
    <x v="15"/>
    <s v="K1"/>
    <n v="1000"/>
    <s v="Juniori"/>
    <s v="F"/>
    <d v="2021-05-01T00:00:00"/>
    <d v="1899-12-30T12:06:00"/>
    <n v="6"/>
    <n v="3"/>
    <s v="00:04:32.280"/>
    <s v="00"/>
    <s v="04"/>
    <s v="32.280"/>
    <d v="1899-12-30T00:04:32"/>
    <n v="3.1513888888888885E-3"/>
    <s v="0:04:32,280"/>
    <s v="Ok"/>
    <n v="5936"/>
    <s v="Struhár"/>
    <s v="Matej"/>
    <s v="TTS"/>
  </r>
  <r>
    <x v="50"/>
    <x v="0"/>
    <s v="K1 1000 Juniori Struhár Matej (TTS)"/>
    <s v="Struhár Matej (TTS) K1 1000 Juniori"/>
    <x v="16"/>
    <s v="K1"/>
    <n v="1000"/>
    <s v="Juniori"/>
    <s v="F"/>
    <d v="2021-05-01T00:00:00"/>
    <d v="1899-12-30T14:32:00"/>
    <n v="7"/>
    <n v="3"/>
    <s v="00:04:18.520"/>
    <s v="00"/>
    <s v="04"/>
    <s v="18.520"/>
    <d v="1899-12-30T00:04:19"/>
    <n v="2.9921296296296293E-3"/>
    <s v="0:04:18,520"/>
    <s v="Ok"/>
    <n v="5936"/>
    <s v="Struhár"/>
    <s v="Matej"/>
    <s v="TTS"/>
  </r>
  <r>
    <x v="50"/>
    <x v="2"/>
    <s v="K1 500 Juniori Struhár Matej (TTS)"/>
    <s v="Struhár Matej (TTS) K1 500 Juniori"/>
    <x v="19"/>
    <s v="K1"/>
    <n v="500"/>
    <s v="Juniori"/>
    <s v="F"/>
    <d v="2021-05-02T00:00:00"/>
    <d v="1899-12-30T09:18:00"/>
    <n v="4"/>
    <n v="5"/>
    <s v="00:02:47.147"/>
    <s v="00"/>
    <s v="02"/>
    <s v="47.147"/>
    <d v="1899-12-30T00:02:47"/>
    <n v="1.9345717592592591E-3"/>
    <s v="0:02:47,147"/>
    <s v="Ok"/>
    <n v="5936"/>
    <s v="Struhár"/>
    <s v="Matej"/>
    <s v="TTS"/>
  </r>
  <r>
    <x v="51"/>
    <x v="3"/>
    <s v="K1 1000 Kadeti Szabó Maximilián (NZA)"/>
    <s v="Szabó Maximilián (NZA) K1 1000 Kadeti"/>
    <x v="40"/>
    <s v="K1"/>
    <n v="1000"/>
    <s v="Kadeti"/>
    <s v="F"/>
    <d v="2021-05-01T00:00:00"/>
    <d v="1899-12-30T11:06:00"/>
    <n v="8"/>
    <n v="3"/>
    <s v="00:04:17.880"/>
    <s v="00"/>
    <s v="04"/>
    <s v="17.880"/>
    <d v="1899-12-30T00:04:18"/>
    <n v="2.9847222222222224E-3"/>
    <s v="0:04:17,880"/>
    <s v="Ok"/>
    <n v="5332"/>
    <s v="Szabó"/>
    <s v="Maximilián"/>
    <s v="NZA"/>
  </r>
  <r>
    <x v="51"/>
    <x v="3"/>
    <s v="K1 1000 Kadeti Szabó Maximilián (NZA)"/>
    <s v="Szabó Maximilián (NZA) K1 1000 Kadeti"/>
    <x v="41"/>
    <s v="K1"/>
    <n v="1000"/>
    <s v="Kadeti"/>
    <s v="F"/>
    <d v="2021-05-01T00:00:00"/>
    <d v="1899-12-30T12:15:00"/>
    <n v="3"/>
    <n v="6"/>
    <s v="00:04:25.454"/>
    <s v="00"/>
    <s v="04"/>
    <s v="25.454"/>
    <d v="1899-12-30T00:04:25"/>
    <n v="3.0723842592592595E-3"/>
    <s v="0:04:25,454"/>
    <s v="Ok"/>
    <n v="5332"/>
    <s v="Szabó"/>
    <s v="Maximilián"/>
    <s v="NZA"/>
  </r>
  <r>
    <x v="51"/>
    <x v="3"/>
    <s v="K1 1000 Kadeti Szabó Maximilián (NZA)"/>
    <s v="Szabó Maximilián (NZA) K1 1000 Kadeti"/>
    <x v="42"/>
    <s v="K1"/>
    <n v="1000"/>
    <s v="Kadeti"/>
    <s v="F"/>
    <d v="2021-05-01T00:00:00"/>
    <d v="1899-12-30T14:47:00"/>
    <n v="6"/>
    <n v="3"/>
    <s v="00:04:00.600"/>
    <s v="00"/>
    <s v="04"/>
    <s v="00.600"/>
    <d v="1899-12-30T00:04:01"/>
    <n v="2.7847222222222223E-3"/>
    <s v="0:04:00,600"/>
    <s v="Ok"/>
    <n v="5332"/>
    <s v="Szabó"/>
    <s v="Maximilián"/>
    <s v="NZA"/>
  </r>
  <r>
    <x v="51"/>
    <x v="4"/>
    <s v="K1 200 Kadeti Szabó Maximilián (NZA)"/>
    <s v="Szabó Maximilián (NZA) K1 200 Kadeti"/>
    <x v="43"/>
    <s v="K1"/>
    <n v="200"/>
    <s v="Kadeti"/>
    <s v="F"/>
    <d v="2021-05-02T00:00:00"/>
    <d v="1899-12-30T15:15:00"/>
    <n v="8"/>
    <n v="4"/>
    <s v="00:00:48.440"/>
    <s v="00"/>
    <s v="00"/>
    <s v="48.440"/>
    <d v="1899-12-30T00:00:48"/>
    <n v="5.6064814814814812E-4"/>
    <s v="0:00:48,440"/>
    <s v="Ok"/>
    <n v="5332"/>
    <s v="Szabó"/>
    <s v="Maximilián"/>
    <s v="NZA"/>
  </r>
  <r>
    <x v="51"/>
    <x v="4"/>
    <s v="K1 200 Kadeti Szabó Maximilián (NZA)"/>
    <s v="Szabó Maximilián (NZA) K1 200 Kadeti"/>
    <x v="44"/>
    <s v="K1"/>
    <n v="200"/>
    <s v="Kadeti"/>
    <s v="F"/>
    <d v="2021-05-02T00:00:00"/>
    <d v="1899-12-30T16:15:00"/>
    <n v="7"/>
    <n v="8"/>
    <s v="00:00:46.920"/>
    <s v="00"/>
    <s v="00"/>
    <s v="46.920"/>
    <d v="1899-12-30T00:00:47"/>
    <n v="5.4305555555555552E-4"/>
    <s v="0:00:46,920"/>
    <s v="Ok"/>
    <n v="5332"/>
    <s v="Szabó"/>
    <s v="Maximilián"/>
    <s v="NZA"/>
  </r>
  <r>
    <x v="51"/>
    <x v="5"/>
    <s v="K1 500 Kadeti Szabó Maximilián (NZA)"/>
    <s v="Szabó Maximilián (NZA) K1 500 Kadeti"/>
    <x v="45"/>
    <s v="K1"/>
    <n v="500"/>
    <s v="Kadeti"/>
    <s v="F"/>
    <d v="2021-05-02T00:00:00"/>
    <d v="1899-12-30T09:27:00"/>
    <n v="8"/>
    <n v="1"/>
    <s v="00:02:09.041"/>
    <s v="00"/>
    <s v="02"/>
    <s v="09.041"/>
    <d v="1899-12-30T00:02:09"/>
    <n v="1.4935300925925925E-3"/>
    <s v="0:02:09,041"/>
    <s v="Ok"/>
    <n v="5332"/>
    <s v="Szabó"/>
    <s v="Maximilián"/>
    <s v="NZA"/>
  </r>
  <r>
    <x v="51"/>
    <x v="5"/>
    <s v="K1 500 Kadeti Szabó Maximilián (NZA)"/>
    <s v="Szabó Maximilián (NZA) K1 500 Kadeti"/>
    <x v="46"/>
    <s v="K1"/>
    <n v="500"/>
    <s v="Kadeti"/>
    <s v="F"/>
    <d v="2021-05-02T00:00:00"/>
    <d v="1899-12-30T14:15:00"/>
    <n v="6"/>
    <n v="4"/>
    <s v="00:02:06.960"/>
    <s v="00"/>
    <s v="02"/>
    <s v="06.960"/>
    <d v="1899-12-30T00:02:07"/>
    <n v="1.4694444444444444E-3"/>
    <s v="0:02:06,960"/>
    <s v="Ok"/>
    <n v="5332"/>
    <s v="Szabó"/>
    <s v="Maximilián"/>
    <s v="NZA"/>
  </r>
  <r>
    <x v="52"/>
    <x v="12"/>
    <s v="C1 1000 Juniori Szobolovszky Michal (PIE)"/>
    <s v="Szobolovszky Michal (PIE) C1 1000 Juniori"/>
    <x v="47"/>
    <s v="C1"/>
    <n v="1000"/>
    <s v="Juniori"/>
    <s v="F"/>
    <d v="2021-05-01T00:00:00"/>
    <d v="1899-12-30T10:39:00"/>
    <n v="9"/>
    <n v="2"/>
    <s v="00:04:41.640"/>
    <s v="00"/>
    <s v="04"/>
    <s v="41.640"/>
    <d v="1899-12-30T00:04:42"/>
    <n v="3.259722222222222E-3"/>
    <s v="0:04:41,640"/>
    <s v="Ok"/>
    <n v="2961"/>
    <s v="Szobolovszky"/>
    <s v="Michal"/>
    <s v="PIE"/>
  </r>
  <r>
    <x v="52"/>
    <x v="12"/>
    <s v="C1 1000 Juniori Szobolovszky Michal (PIE)"/>
    <s v="Szobolovszky Michal (PIE) C1 1000 Juniori"/>
    <x v="48"/>
    <s v="C1"/>
    <n v="1000"/>
    <s v="Juniori"/>
    <s v="F"/>
    <d v="2021-05-01T00:00:00"/>
    <d v="1899-12-30T12:09:00"/>
    <n v="7"/>
    <n v="3"/>
    <s v="00:04:43.720"/>
    <s v="00"/>
    <s v="04"/>
    <s v="43.720"/>
    <d v="1899-12-30T00:04:44"/>
    <n v="3.2837962962962968E-3"/>
    <s v="0:04:43,720"/>
    <s v="Ok"/>
    <n v="2961"/>
    <s v="Szobolovszky"/>
    <s v="Michal"/>
    <s v="PIE"/>
  </r>
  <r>
    <x v="52"/>
    <x v="12"/>
    <s v="C1 1000 Juniori Szobolovszky Michal (PIE)"/>
    <s v="Szobolovszky Michal (PIE) C1 1000 Juniori"/>
    <x v="49"/>
    <s v="C1"/>
    <n v="1000"/>
    <s v="Juniori"/>
    <s v="F"/>
    <d v="2021-05-01T00:00:00"/>
    <d v="1899-12-30T14:35:00"/>
    <n v="5"/>
    <n v="2"/>
    <s v="00:04:29.960"/>
    <s v="00"/>
    <s v="04"/>
    <s v="29.960"/>
    <d v="1899-12-30T00:04:30"/>
    <n v="3.1245370370370368E-3"/>
    <s v="0:04:29,960"/>
    <s v="Ok"/>
    <n v="2961"/>
    <s v="Szobolovszky"/>
    <s v="Michal"/>
    <s v="PIE"/>
  </r>
  <r>
    <x v="52"/>
    <x v="13"/>
    <s v="C1 200 Juniori Szobolovszky Michal (PIE)"/>
    <s v="Szobolovszky Michal (PIE) C1 200 Juniori"/>
    <x v="50"/>
    <s v="C1"/>
    <n v="200"/>
    <s v="Juniori"/>
    <s v="F"/>
    <d v="2021-05-02T00:00:00"/>
    <d v="1899-12-30T15:09:00"/>
    <n v="9"/>
    <n v="3"/>
    <s v="00:00:58.440"/>
    <s v="00"/>
    <s v="00"/>
    <s v="58.440"/>
    <d v="1899-12-30T00:00:58"/>
    <n v="6.7638888888888892E-4"/>
    <s v="0:00:58,440"/>
    <s v="Ok"/>
    <n v="2961"/>
    <s v="Szobolovszky"/>
    <s v="Michal"/>
    <s v="PIE"/>
  </r>
  <r>
    <x v="52"/>
    <x v="13"/>
    <s v="C1 200 Juniori Szobolovszky Michal (PIE)"/>
    <s v="Szobolovszky Michal (PIE) C1 200 Juniori"/>
    <x v="51"/>
    <s v="C1"/>
    <n v="200"/>
    <s v="Juniori"/>
    <s v="F"/>
    <d v="2021-05-02T00:00:00"/>
    <d v="1899-12-30T16:09:00"/>
    <n v="5"/>
    <n v="4"/>
    <s v="00:00:51.240"/>
    <s v="00"/>
    <s v="00"/>
    <s v="51.240"/>
    <d v="1899-12-30T00:00:51"/>
    <n v="5.9305555555555555E-4"/>
    <s v="0:00:51,240"/>
    <s v="Ok"/>
    <n v="2961"/>
    <s v="Szobolovszky"/>
    <s v="Michal"/>
    <s v="PIE"/>
  </r>
  <r>
    <x v="52"/>
    <x v="14"/>
    <s v="C1 500 Juniori Szobolovszky Michal (PIE)"/>
    <s v="Szobolovszky Michal (PIE) C1 500 Juniori"/>
    <x v="52"/>
    <s v="C1"/>
    <n v="500"/>
    <s v="Juniori"/>
    <s v="F"/>
    <d v="2021-05-02T00:00:00"/>
    <d v="1899-12-30T09:21:00"/>
    <n v="9"/>
    <n v="3"/>
    <s v="00:02:25.847"/>
    <s v="00"/>
    <s v="02"/>
    <s v="25.847"/>
    <d v="1899-12-30T00:02:26"/>
    <n v="1.6880439814814816E-3"/>
    <s v="0:02:25,847"/>
    <s v="Ok"/>
    <n v="2961"/>
    <s v="Szobolovszky"/>
    <s v="Michal"/>
    <s v="PIE"/>
  </r>
  <r>
    <x v="52"/>
    <x v="14"/>
    <s v="C1 500 Juniori Szobolovszky Michal (PIE)"/>
    <s v="Szobolovszky Michal (PIE) C1 500 Juniori"/>
    <x v="53"/>
    <s v="C1"/>
    <n v="500"/>
    <s v="Juniori"/>
    <s v="F"/>
    <d v="2021-05-02T00:00:00"/>
    <d v="1899-12-30T14:09:00"/>
    <n v="5"/>
    <n v="4"/>
    <s v="00:02:29.440"/>
    <s v="00"/>
    <s v="02"/>
    <s v="29.440"/>
    <d v="1899-12-30T00:02:29"/>
    <n v="1.7296296296296296E-3"/>
    <s v="0:02:29,440"/>
    <s v="Ok"/>
    <n v="2961"/>
    <s v="Szobolovszky"/>
    <s v="Michal"/>
    <s v="PIE"/>
  </r>
  <r>
    <x v="53"/>
    <x v="3"/>
    <s v="K1 1000 Kadeti Ševčík Tomáš (ŠKD)"/>
    <s v="Ševčík Tomáš (ŠKD) K1 1000 Kadeti"/>
    <x v="7"/>
    <s v="K1"/>
    <n v="1000"/>
    <s v="Kadeti"/>
    <s v="F"/>
    <d v="2021-05-01T00:00:00"/>
    <d v="1899-12-30T11:09:00"/>
    <n v="10"/>
    <n v="5"/>
    <s v="00:04:38.840"/>
    <s v="00"/>
    <s v="04"/>
    <s v="38.840"/>
    <d v="1899-12-30T00:04:39"/>
    <n v="3.2273148148148152E-3"/>
    <s v="0:04:38,840"/>
    <s v="Ok"/>
    <n v="3971"/>
    <s v="Ševčík"/>
    <s v="Tomáš"/>
    <s v="ŠKD"/>
  </r>
  <r>
    <x v="53"/>
    <x v="3"/>
    <s v="K1 1000 Kadeti Ševčík Tomáš (ŠKD)"/>
    <s v="Ševčík Tomáš (ŠKD) K1 1000 Kadeti"/>
    <x v="8"/>
    <s v="K1"/>
    <n v="1000"/>
    <s v="Kadeti"/>
    <s v="F"/>
    <d v="2021-05-01T00:00:00"/>
    <d v="1899-12-30T12:18:00"/>
    <n v="6"/>
    <n v="10"/>
    <s v="00:04:57.160"/>
    <s v="00"/>
    <s v="04"/>
    <s v="57.160"/>
    <d v="1899-12-30T00:04:57"/>
    <n v="3.4393518518518514E-3"/>
    <s v="0:04:57,160"/>
    <s v="Ok"/>
    <n v="3971"/>
    <s v="Ševčík"/>
    <s v="Tomáš"/>
    <s v="ŠKD"/>
  </r>
  <r>
    <x v="53"/>
    <x v="3"/>
    <s v="K1 1000 Kadeti Ševčík Tomáš (ŠKD)"/>
    <s v="Ševčík Tomáš (ŠKD) K1 1000 Kadeti"/>
    <x v="9"/>
    <s v="K1"/>
    <n v="1000"/>
    <s v="Kadeti"/>
    <s v="F"/>
    <d v="2021-05-01T00:00:00"/>
    <d v="1899-12-30T14:50:00"/>
    <n v="5"/>
    <n v="6"/>
    <s v="00:04:21.040"/>
    <s v="00"/>
    <s v="04"/>
    <s v="21.040"/>
    <d v="1899-12-30T00:04:21"/>
    <n v="3.0212962962962967E-3"/>
    <s v="0:04:21,040"/>
    <s v="Ok"/>
    <n v="3971"/>
    <s v="Ševčík"/>
    <s v="Tomáš"/>
    <s v="ŠKD"/>
  </r>
  <r>
    <x v="53"/>
    <x v="4"/>
    <s v="K1 200 Kadeti Ševčík Tomáš (ŠKD)"/>
    <s v="Ševčík Tomáš (ŠKD) K1 200 Kadeti"/>
    <x v="10"/>
    <s v="K1"/>
    <n v="200"/>
    <s v="Kadeti"/>
    <s v="F"/>
    <d v="2021-05-02T00:00:00"/>
    <d v="1899-12-30T15:18:00"/>
    <n v="10"/>
    <n v="4"/>
    <s v="00:00:50.600"/>
    <s v="00"/>
    <s v="00"/>
    <s v="50.600"/>
    <d v="1899-12-30T00:00:51"/>
    <n v="5.8564814814814818E-4"/>
    <s v="0:00:50,600"/>
    <s v="Ok"/>
    <n v="3971"/>
    <s v="Ševčík"/>
    <s v="Tomáš"/>
    <s v="ŠKD"/>
  </r>
  <r>
    <x v="53"/>
    <x v="4"/>
    <s v="K1 200 Kadeti Ševčík Tomáš (ŠKD)"/>
    <s v="Ševčík Tomáš (ŠKD) K1 200 Kadeti"/>
    <x v="11"/>
    <s v="K1"/>
    <n v="200"/>
    <s v="Kadeti"/>
    <s v="F"/>
    <d v="2021-05-02T00:00:00"/>
    <d v="1899-12-30T16:18:00"/>
    <n v="1"/>
    <n v="3"/>
    <s v="00:00:47.160"/>
    <s v="00"/>
    <s v="00"/>
    <s v="47.160"/>
    <d v="1899-12-30T00:00:47"/>
    <n v="5.4583333333333328E-4"/>
    <s v="0:00:47,160"/>
    <s v="Ok"/>
    <n v="3971"/>
    <s v="Ševčík"/>
    <s v="Tomáš"/>
    <s v="ŠKD"/>
  </r>
  <r>
    <x v="53"/>
    <x v="5"/>
    <s v="K1 500 Kadeti Ševčík Tomáš (ŠKD)"/>
    <s v="Ševčík Tomáš (ŠKD) K1 500 Kadeti"/>
    <x v="12"/>
    <s v="K1"/>
    <n v="500"/>
    <s v="Kadeti"/>
    <s v="F"/>
    <d v="2021-05-02T00:00:00"/>
    <d v="1899-12-30T09:30:00"/>
    <n v="10"/>
    <n v="3"/>
    <s v="00:02:16.728"/>
    <s v="00"/>
    <s v="02"/>
    <s v="16.728"/>
    <d v="1899-12-30T00:02:17"/>
    <n v="1.5825000000000001E-3"/>
    <s v="0:02:16,728"/>
    <s v="Ok"/>
    <n v="3971"/>
    <s v="Ševčík"/>
    <s v="Tomáš"/>
    <s v="ŠKD"/>
  </r>
  <r>
    <x v="53"/>
    <x v="5"/>
    <s v="K1 500 Kadeti Ševčík Tomáš (ŠKD)"/>
    <s v="Ševčík Tomáš (ŠKD) K1 500 Kadeti"/>
    <x v="13"/>
    <s v="K1"/>
    <n v="500"/>
    <s v="Kadeti"/>
    <s v="F"/>
    <d v="2021-05-02T00:00:00"/>
    <d v="1899-12-30T14:18:00"/>
    <n v="3"/>
    <n v="9"/>
    <s v="00:02:28.760"/>
    <s v="00"/>
    <s v="02"/>
    <s v="28.760"/>
    <d v="1899-12-30T00:02:29"/>
    <n v="1.7217592592592592E-3"/>
    <s v="0:02:28,760"/>
    <s v="Ok"/>
    <n v="3971"/>
    <s v="Ševčík"/>
    <s v="Tomáš"/>
    <s v="ŠKD"/>
  </r>
  <r>
    <x v="54"/>
    <x v="9"/>
    <s v="K1 1000 Kadetky Šustová Veronika (ŠAM)"/>
    <s v="Šustová Veronika (ŠAM) K1 1000 Kadetky"/>
    <x v="34"/>
    <s v="K1"/>
    <n v="1000"/>
    <s v="Kadetky"/>
    <s v="F"/>
    <d v="2021-05-01T00:00:00"/>
    <d v="1899-12-30T11:15:00"/>
    <n v="8"/>
    <n v="1"/>
    <s v="00:04:58.440"/>
    <s v="00"/>
    <s v="04"/>
    <s v="58.440"/>
    <d v="1899-12-30T00:04:58"/>
    <n v="3.4541666666666666E-3"/>
    <s v="0:04:58,440"/>
    <s v="Ok"/>
    <n v="5955"/>
    <s v="Šustová"/>
    <s v="Veronika"/>
    <s v="ŠAM"/>
  </r>
  <r>
    <x v="54"/>
    <x v="9"/>
    <s v="K1 1000 Kadetky Šustová Veronika (ŠAM)"/>
    <s v="Šustová Veronika (ŠAM) K1 1000 Kadetky"/>
    <x v="35"/>
    <s v="K1"/>
    <n v="1000"/>
    <s v="Kadetky"/>
    <s v="F"/>
    <d v="2021-05-01T00:00:00"/>
    <d v="1899-12-30T12:24:00"/>
    <n v="8"/>
    <n v="3"/>
    <s v="00:04:53.960"/>
    <s v="00"/>
    <s v="04"/>
    <s v="53.960"/>
    <d v="1899-12-30T00:04:54"/>
    <n v="3.4023148148148146E-3"/>
    <s v="0:04:53,960"/>
    <s v="Ok"/>
    <n v="5955"/>
    <s v="Šustová"/>
    <s v="Veronika"/>
    <s v="ŠAM"/>
  </r>
  <r>
    <x v="54"/>
    <x v="10"/>
    <s v="K1 200 Kadetky Šustová Veronika (ŠAM)"/>
    <s v="Šustová Veronika (ŠAM) K1 200 Kadetky"/>
    <x v="36"/>
    <s v="K1"/>
    <n v="200"/>
    <s v="Kadetky"/>
    <s v="F"/>
    <d v="2021-05-02T00:00:00"/>
    <d v="1899-12-30T15:24:00"/>
    <n v="8"/>
    <n v="5"/>
    <s v="00:00:58.760"/>
    <s v="00"/>
    <s v="00"/>
    <s v="58.760"/>
    <d v="1899-12-30T00:00:59"/>
    <n v="6.800925925925926E-4"/>
    <s v="0:00:58,760"/>
    <s v="Ok"/>
    <n v="5955"/>
    <s v="Šustová"/>
    <s v="Veronika"/>
    <s v="ŠAM"/>
  </r>
  <r>
    <x v="54"/>
    <x v="10"/>
    <s v="K1 200 Kadetky Šustová Veronika (ŠAM)"/>
    <s v="Šustová Veronika (ŠAM) K1 200 Kadetky"/>
    <x v="37"/>
    <s v="K1"/>
    <n v="200"/>
    <s v="Kadetky"/>
    <s v="F"/>
    <d v="2021-05-02T00:00:00"/>
    <d v="1899-12-30T16:24:00"/>
    <n v="3"/>
    <n v="5"/>
    <s v="00:00:56.520"/>
    <s v="00"/>
    <s v="00"/>
    <s v="56.520"/>
    <d v="1899-12-30T00:00:57"/>
    <n v="6.5416666666666672E-4"/>
    <s v="0:00:56,520"/>
    <s v="Ok"/>
    <n v="5955"/>
    <s v="Šustová"/>
    <s v="Veronika"/>
    <s v="ŠAM"/>
  </r>
  <r>
    <x v="54"/>
    <x v="11"/>
    <s v="K1 500 Kadetky Šustová Veronika (ŠAM)"/>
    <s v="Šustová Veronika (ŠAM) K1 500 Kadetky"/>
    <x v="38"/>
    <s v="K1"/>
    <n v="500"/>
    <s v="Kadetky"/>
    <s v="F"/>
    <d v="2021-05-02T00:00:00"/>
    <d v="1899-12-30T09:36:00"/>
    <n v="8"/>
    <n v="1"/>
    <s v="00:02:29.440"/>
    <s v="00"/>
    <s v="02"/>
    <s v="29.440"/>
    <d v="1899-12-30T00:02:29"/>
    <n v="1.7296296296296296E-3"/>
    <s v="0:02:29,440"/>
    <s v="Ok"/>
    <n v="5955"/>
    <s v="Šustová"/>
    <s v="Veronika"/>
    <s v="ŠAM"/>
  </r>
  <r>
    <x v="54"/>
    <x v="11"/>
    <s v="K1 500 Kadetky Šustová Veronika (ŠAM)"/>
    <s v="Šustová Veronika (ŠAM) K1 500 Kadetky"/>
    <x v="39"/>
    <s v="K1"/>
    <n v="500"/>
    <s v="Kadetky"/>
    <s v="F"/>
    <d v="2021-05-02T00:00:00"/>
    <d v="1899-12-30T14:24:00"/>
    <n v="2"/>
    <n v="4"/>
    <s v="00:02:26.440"/>
    <s v="00"/>
    <s v="02"/>
    <s v="26.440"/>
    <d v="1899-12-30T00:02:26"/>
    <n v="1.6949074074074073E-3"/>
    <s v="0:02:26,440"/>
    <s v="Ok"/>
    <n v="5955"/>
    <s v="Šustová"/>
    <s v="Veronika"/>
    <s v="ŠAM"/>
  </r>
  <r>
    <x v="55"/>
    <x v="9"/>
    <s v="K1 1000 Kadetky Švecová Romana (PIE)"/>
    <s v="Švecová Romana (PIE) K1 1000 Kadetky"/>
    <x v="34"/>
    <s v="K1"/>
    <n v="1000"/>
    <s v="Kadetky"/>
    <s v="F"/>
    <d v="2021-05-01T00:00:00"/>
    <d v="1899-12-30T11:15:00"/>
    <n v="3"/>
    <n v="4"/>
    <s v="00:05:07.600"/>
    <s v="00"/>
    <s v="05"/>
    <s v="07.600"/>
    <d v="1899-12-30T00:05:08"/>
    <n v="3.5601851851851853E-3"/>
    <s v="0:05:07,600"/>
    <s v="Ok"/>
    <n v="3975"/>
    <s v="Švecová"/>
    <s v="Romana"/>
    <s v="PIE"/>
  </r>
  <r>
    <x v="55"/>
    <x v="9"/>
    <s v="K1 1000 Kadetky Švecová Romana (PIE)"/>
    <s v="Švecová Romana (PIE) K1 1000 Kadetky"/>
    <x v="35"/>
    <s v="K1"/>
    <n v="1000"/>
    <s v="Kadetky"/>
    <s v="F"/>
    <d v="2021-05-01T00:00:00"/>
    <d v="1899-12-30T12:24:00"/>
    <n v="4"/>
    <n v="4"/>
    <s v="00:04:58.480"/>
    <s v="00"/>
    <s v="04"/>
    <s v="58.480"/>
    <d v="1899-12-30T00:04:58"/>
    <n v="3.45462962962963E-3"/>
    <s v="0:04:58,480"/>
    <s v="Ok"/>
    <n v="3975"/>
    <s v="Švecová"/>
    <s v="Romana"/>
    <s v="PIE"/>
  </r>
  <r>
    <x v="55"/>
    <x v="10"/>
    <s v="K1 200 Kadetky Švecová Romana (PIE)"/>
    <s v="Švecová Romana (PIE) K1 200 Kadetky"/>
    <x v="36"/>
    <s v="K1"/>
    <n v="200"/>
    <s v="Kadetky"/>
    <s v="F"/>
    <d v="2021-05-02T00:00:00"/>
    <d v="1899-12-30T15:24:00"/>
    <n v="3"/>
    <n v="3"/>
    <s v="00:00:56.000"/>
    <s v="00"/>
    <s v="00"/>
    <s v="56.000"/>
    <d v="1899-12-30T00:00:56"/>
    <n v="6.4814814814814813E-4"/>
    <s v="0:00:56,000"/>
    <s v="Ok"/>
    <n v="3975"/>
    <s v="Švecová"/>
    <s v="Romana"/>
    <s v="PIE"/>
  </r>
  <r>
    <x v="55"/>
    <x v="10"/>
    <s v="K1 200 Kadetky Švecová Romana (PIE)"/>
    <s v="Švecová Romana (PIE) K1 200 Kadetky"/>
    <x v="37"/>
    <s v="K1"/>
    <n v="200"/>
    <s v="Kadetky"/>
    <s v="F"/>
    <d v="2021-05-02T00:00:00"/>
    <d v="1899-12-30T16:24:00"/>
    <n v="6"/>
    <n v="3"/>
    <s v="00:00:53.160"/>
    <s v="00"/>
    <s v="00"/>
    <s v="53.160"/>
    <d v="1899-12-30T00:00:53"/>
    <n v="6.1527777777777774E-4"/>
    <s v="0:00:53,160"/>
    <s v="Ok"/>
    <n v="3975"/>
    <s v="Švecová"/>
    <s v="Romana"/>
    <s v="PIE"/>
  </r>
  <r>
    <x v="55"/>
    <x v="11"/>
    <s v="K1 500 Kadetky Švecová Romana (PIE)"/>
    <s v="Švecová Romana (PIE) K1 500 Kadetky"/>
    <x v="38"/>
    <s v="K1"/>
    <n v="500"/>
    <s v="Kadetky"/>
    <s v="F"/>
    <d v="2021-05-02T00:00:00"/>
    <d v="1899-12-30T09:36:00"/>
    <n v="3"/>
    <n v="5"/>
    <s v="00:02:41.320"/>
    <s v="00"/>
    <s v="02"/>
    <s v="41.320"/>
    <d v="1899-12-30T00:02:41"/>
    <n v="1.8671296296296296E-3"/>
    <s v="0:02:41,320"/>
    <s v="Ok"/>
    <n v="3975"/>
    <s v="Švecová"/>
    <s v="Romana"/>
    <s v="PIE"/>
  </r>
  <r>
    <x v="55"/>
    <x v="11"/>
    <s v="K1 500 Kadetky Švecová Romana (PIE)"/>
    <s v="Švecová Romana (PIE) K1 500 Kadetky"/>
    <x v="39"/>
    <s v="K1"/>
    <n v="500"/>
    <s v="Kadetky"/>
    <s v="F"/>
    <d v="2021-05-02T00:00:00"/>
    <d v="1899-12-30T14:24:00"/>
    <n v="3"/>
    <n v="3"/>
    <s v="00:02:24.120"/>
    <s v="00"/>
    <s v="02"/>
    <s v="24.120"/>
    <d v="1899-12-30T00:02:24"/>
    <n v="1.6680555555555557E-3"/>
    <s v="0:02:24,120"/>
    <s v="Ok"/>
    <n v="3975"/>
    <s v="Švecová"/>
    <s v="Romana"/>
    <s v="PIE"/>
  </r>
  <r>
    <x v="56"/>
    <x v="3"/>
    <s v="K1 1000 Kadeti Tereštík Marián (ZLP)"/>
    <s v="Tereštík Marián (ZLP) K1 1000 Kadeti"/>
    <x v="7"/>
    <s v="K1"/>
    <n v="1000"/>
    <s v="Kadeti"/>
    <s v="F"/>
    <d v="2021-05-01T00:00:00"/>
    <d v="1899-12-30T11:09:00"/>
    <n v="1"/>
    <n v="10"/>
    <s v="00:04:52.720"/>
    <s v="00"/>
    <s v="04"/>
    <s v="52.720"/>
    <d v="1899-12-30T00:04:53"/>
    <n v="3.3879629629629633E-3"/>
    <s v="0:04:52,720"/>
    <s v="Ok"/>
    <n v="5318"/>
    <s v="Tereštík"/>
    <s v="Marián"/>
    <s v="ZLP"/>
  </r>
  <r>
    <x v="56"/>
    <x v="3"/>
    <s v="K1 1000 Kadeti Tereštík Marián (ZLP)"/>
    <s v="Tereštík Marián (ZLP) K1 1000 Kadeti"/>
    <x v="8"/>
    <s v="K1"/>
    <n v="1000"/>
    <s v="Kadeti"/>
    <s v="F"/>
    <d v="2021-05-01T00:00:00"/>
    <d v="1899-12-30T12:18:00"/>
    <n v="9"/>
    <n v="6"/>
    <s v="00:04:34.080"/>
    <s v="00"/>
    <s v="04"/>
    <s v="34.080"/>
    <d v="1899-12-30T00:04:34"/>
    <n v="3.1722222222222221E-3"/>
    <s v="0:04:34,080"/>
    <s v="Ok"/>
    <n v="5318"/>
    <s v="Tereštík"/>
    <s v="Marián"/>
    <s v="ZLP"/>
  </r>
  <r>
    <x v="56"/>
    <x v="3"/>
    <s v="K1 1000 Kadeti Tereštík Marián (ZLP)"/>
    <s v="Tereštík Marián (ZLP) K1 1000 Kadeti"/>
    <x v="9"/>
    <s v="K1"/>
    <n v="1000"/>
    <s v="Kadeti"/>
    <s v="F"/>
    <d v="2021-05-01T00:00:00"/>
    <d v="1899-12-30T14:50:00"/>
    <n v="4"/>
    <n v="7"/>
    <s v="00:04:21.400"/>
    <s v="00"/>
    <s v="04"/>
    <s v="21.400"/>
    <d v="1899-12-30T00:04:21"/>
    <n v="3.0254629629629629E-3"/>
    <s v="0:04:21,400"/>
    <s v="Ok"/>
    <n v="5318"/>
    <s v="Tereštík"/>
    <s v="Marián"/>
    <s v="ZLP"/>
  </r>
  <r>
    <x v="56"/>
    <x v="4"/>
    <s v="K1 200 Kadeti Tereštík Marián (ZLP)"/>
    <s v="Tereštík Marián (ZLP) K1 200 Kadeti"/>
    <x v="10"/>
    <s v="K1"/>
    <n v="200"/>
    <s v="Kadeti"/>
    <s v="F"/>
    <d v="2021-05-02T00:00:00"/>
    <d v="1899-12-30T15:18:00"/>
    <n v="1"/>
    <n v="10"/>
    <s v="00:00:56.840"/>
    <s v="00"/>
    <s v="00"/>
    <s v="56.840"/>
    <d v="1899-12-30T00:00:57"/>
    <n v="6.578703703703704E-4"/>
    <s v="0:00:56,840"/>
    <s v="Ok"/>
    <n v="5318"/>
    <s v="Tereštík"/>
    <s v="Marián"/>
    <s v="ZLP"/>
  </r>
  <r>
    <x v="56"/>
    <x v="4"/>
    <s v="K1 200 Kadeti Tereštík Marián (ZLP)"/>
    <s v="Tereštík Marián (ZLP) K1 200 Kadeti"/>
    <x v="11"/>
    <s v="K1"/>
    <n v="200"/>
    <s v="Kadeti"/>
    <s v="F"/>
    <d v="2021-05-02T00:00:00"/>
    <d v="1899-12-30T16:18:00"/>
    <n v="5"/>
    <n v="10"/>
    <s v="00:00:52.080"/>
    <s v="00"/>
    <s v="00"/>
    <s v="52.080"/>
    <d v="1899-12-30T00:00:52"/>
    <n v="6.0277777777777771E-4"/>
    <s v="0:00:52,080"/>
    <s v="Ok"/>
    <n v="5318"/>
    <s v="Tereštík"/>
    <s v="Marián"/>
    <s v="ZLP"/>
  </r>
  <r>
    <x v="56"/>
    <x v="5"/>
    <s v="K1 500 Kadeti Tereštík Marián (ZLP)"/>
    <s v="Tereštík Marián (ZLP) K1 500 Kadeti"/>
    <x v="12"/>
    <s v="K1"/>
    <n v="500"/>
    <s v="Kadeti"/>
    <s v="F"/>
    <d v="2021-05-02T00:00:00"/>
    <d v="1899-12-30T09:30:00"/>
    <n v="1"/>
    <n v="10"/>
    <s v="00:02:32.759"/>
    <s v="00"/>
    <s v="02"/>
    <s v="32.759"/>
    <d v="1899-12-30T00:02:33"/>
    <n v="1.7680439814814815E-3"/>
    <s v="0:02:32,759"/>
    <s v="Ok"/>
    <n v="5318"/>
    <s v="Tereštík"/>
    <s v="Marián"/>
    <s v="ZLP"/>
  </r>
  <r>
    <x v="56"/>
    <x v="5"/>
    <s v="K1 500 Kadeti Tereštík Marián (ZLP)"/>
    <s v="Tereštík Marián (ZLP) K1 500 Kadeti"/>
    <x v="13"/>
    <s v="K1"/>
    <n v="500"/>
    <s v="Kadeti"/>
    <s v="F"/>
    <d v="2021-05-02T00:00:00"/>
    <d v="1899-12-30T14:18:00"/>
    <n v="9"/>
    <n v="4"/>
    <s v="00:02:16.800"/>
    <s v="00"/>
    <s v="02"/>
    <s v="16.800"/>
    <d v="1899-12-30T00:02:17"/>
    <n v="1.5833333333333335E-3"/>
    <s v="0:02:16,800"/>
    <s v="Ok"/>
    <n v="5318"/>
    <s v="Tereštík"/>
    <s v="Marián"/>
    <s v="ZLP"/>
  </r>
  <r>
    <x v="57"/>
    <x v="3"/>
    <s v="K1 1000 Kadeti Tóth Ľudovít (KOM)"/>
    <s v="Tóth Ľudovít (KOM) K1 1000 Kadeti"/>
    <x v="40"/>
    <s v="K1"/>
    <n v="1000"/>
    <s v="Kadeti"/>
    <s v="F"/>
    <d v="2021-05-01T00:00:00"/>
    <d v="1899-12-30T11:06:00"/>
    <n v="3"/>
    <n v="1"/>
    <s v="00:04:15.320"/>
    <s v="00"/>
    <s v="04"/>
    <s v="15.320"/>
    <d v="1899-12-30T00:04:15"/>
    <n v="2.9550925925925925E-3"/>
    <s v="0:04:15,320"/>
    <s v="Ok"/>
    <n v="2963"/>
    <s v="Tóth"/>
    <s v="Ľudovít"/>
    <s v="KOM"/>
  </r>
  <r>
    <x v="57"/>
    <x v="3"/>
    <s v="K1 1000 Kadeti Tóth Ľudovít (KOM)"/>
    <s v="Tóth Ľudovít (KOM) K1 1000 Kadeti"/>
    <x v="41"/>
    <s v="K1"/>
    <n v="1000"/>
    <s v="Kadeti"/>
    <s v="F"/>
    <d v="2021-05-01T00:00:00"/>
    <d v="1899-12-30T12:15:00"/>
    <n v="1"/>
    <n v="2"/>
    <s v="00:04:13.424"/>
    <s v="00"/>
    <s v="04"/>
    <s v="13.424"/>
    <d v="1899-12-30T00:04:13"/>
    <n v="2.9331481481481483E-3"/>
    <s v="0:04:13,424"/>
    <s v="Ok"/>
    <n v="2963"/>
    <s v="Tóth"/>
    <s v="Ľudovít"/>
    <s v="KOM"/>
  </r>
  <r>
    <x v="57"/>
    <x v="3"/>
    <s v="K1 1000 Kadeti Tóth Ľudovít (KOM)"/>
    <s v="Tóth Ľudovít (KOM) K1 1000 Kadeti"/>
    <x v="42"/>
    <s v="K1"/>
    <n v="1000"/>
    <s v="Kadeti"/>
    <s v="F"/>
    <d v="2021-05-01T00:00:00"/>
    <d v="1899-12-30T14:47:00"/>
    <n v="4"/>
    <n v="1"/>
    <s v="00:03:55.360"/>
    <s v="00"/>
    <s v="03"/>
    <s v="55.360"/>
    <d v="1899-12-30T00:03:55"/>
    <n v="2.7240740740740741E-3"/>
    <s v="0:03:55,360"/>
    <s v="Ok"/>
    <n v="2963"/>
    <s v="Tóth"/>
    <s v="Ľudovít"/>
    <s v="KOM"/>
  </r>
  <r>
    <x v="57"/>
    <x v="4"/>
    <s v="K1 200 Kadeti Tóth Ľudovít (KOM)"/>
    <s v="Tóth Ľudovít (KOM) K1 200 Kadeti"/>
    <x v="43"/>
    <s v="K1"/>
    <n v="200"/>
    <s v="Kadeti"/>
    <s v="F"/>
    <d v="2021-05-02T00:00:00"/>
    <d v="1899-12-30T15:15:00"/>
    <n v="3"/>
    <n v="5"/>
    <s v="00:00:49.640"/>
    <s v="00"/>
    <s v="00"/>
    <s v="49.640"/>
    <d v="1899-12-30T00:00:50"/>
    <n v="5.7453703703703703E-4"/>
    <s v="0:00:49,640"/>
    <s v="Ok"/>
    <n v="2963"/>
    <s v="Tóth"/>
    <s v="Ľudovít"/>
    <s v="KOM"/>
  </r>
  <r>
    <x v="57"/>
    <x v="4"/>
    <s v="K1 200 Kadeti Tóth Ľudovít (KOM)"/>
    <s v="Tóth Ľudovít (KOM) K1 200 Kadeti"/>
    <x v="44"/>
    <s v="K1"/>
    <n v="200"/>
    <s v="Kadeti"/>
    <s v="F"/>
    <d v="2021-05-02T00:00:00"/>
    <d v="1899-12-30T16:15:00"/>
    <n v="2"/>
    <n v="4"/>
    <s v="00:00:44.720"/>
    <s v="00"/>
    <s v="00"/>
    <s v="44.720"/>
    <d v="1899-12-30T00:00:45"/>
    <n v="5.175925925925926E-4"/>
    <s v="0:00:44,720"/>
    <s v="Ok"/>
    <n v="2963"/>
    <s v="Tóth"/>
    <s v="Ľudovít"/>
    <s v="KOM"/>
  </r>
  <r>
    <x v="57"/>
    <x v="5"/>
    <s v="K1 500 Kadeti Tóth Ľudovít (KOM)"/>
    <s v="Tóth Ľudovít (KOM) K1 500 Kadeti"/>
    <x v="45"/>
    <s v="K1"/>
    <n v="500"/>
    <s v="Kadeti"/>
    <s v="F"/>
    <d v="2021-05-02T00:00:00"/>
    <d v="1899-12-30T09:27:00"/>
    <n v="3"/>
    <n v="3"/>
    <s v="00:02:12.200"/>
    <s v="00"/>
    <s v="02"/>
    <s v="12.200"/>
    <d v="1899-12-30T00:02:12"/>
    <n v="1.5300925925925924E-3"/>
    <s v="0:02:12,200"/>
    <s v="Ok"/>
    <n v="2963"/>
    <s v="Tóth"/>
    <s v="Ľudovít"/>
    <s v="KOM"/>
  </r>
  <r>
    <x v="57"/>
    <x v="5"/>
    <s v="K1 500 Kadeti Tóth Ľudovít (KOM)"/>
    <s v="Tóth Ľudovít (KOM) K1 500 Kadeti"/>
    <x v="46"/>
    <s v="K1"/>
    <n v="500"/>
    <s v="Kadeti"/>
    <s v="F"/>
    <d v="2021-05-02T00:00:00"/>
    <d v="1899-12-30T14:15:00"/>
    <n v="2"/>
    <n v="5"/>
    <s v="00:02:07.400"/>
    <s v="00"/>
    <s v="02"/>
    <s v="07.400"/>
    <d v="1899-12-30T00:02:07"/>
    <n v="1.474537037037037E-3"/>
    <s v="0:02:07,400"/>
    <s v="Ok"/>
    <n v="2963"/>
    <s v="Tóth"/>
    <s v="Ľudovít"/>
    <s v="KOM"/>
  </r>
  <r>
    <x v="58"/>
    <x v="6"/>
    <s v="K1 1000 Juniorky Trakalová Tatiana (PIE)"/>
    <s v="Trakalová Tatiana (PIE) K1 1000 Juniorky"/>
    <x v="21"/>
    <s v="K1"/>
    <n v="1000"/>
    <s v="Juniorky"/>
    <s v="F"/>
    <d v="2021-05-01T00:00:00"/>
    <d v="1899-12-30T10:42:00"/>
    <n v="8"/>
    <n v="5"/>
    <s v="00:04:50.040"/>
    <s v="00"/>
    <s v="04"/>
    <s v="50.040"/>
    <d v="1899-12-30T00:04:50"/>
    <n v="3.3569444444444445E-3"/>
    <s v="0:04:50,040"/>
    <s v="Ok"/>
    <n v="2952"/>
    <s v="Trakalová"/>
    <s v="Tatiana"/>
    <s v="PIE"/>
  </r>
  <r>
    <x v="58"/>
    <x v="6"/>
    <s v="K1 1000 Juniorky Trakalová Tatiana (PIE)"/>
    <s v="Trakalová Tatiana (PIE) K1 1000 Juniorky"/>
    <x v="22"/>
    <s v="K1"/>
    <n v="1000"/>
    <s v="Juniorky"/>
    <s v="F"/>
    <d v="2021-05-01T00:00:00"/>
    <d v="1899-12-30T12:12:00"/>
    <n v="3"/>
    <n v="6"/>
    <s v="00:04:58.520"/>
    <s v="00"/>
    <s v="04"/>
    <s v="58.520"/>
    <d v="1899-12-30T00:04:59"/>
    <n v="3.4550925925925925E-3"/>
    <s v="0:04:58,520"/>
    <s v="Ok"/>
    <n v="2952"/>
    <s v="Trakalová"/>
    <s v="Tatiana"/>
    <s v="PIE"/>
  </r>
  <r>
    <x v="58"/>
    <x v="7"/>
    <s v="K1 200 Juniorky Trakalová Tatiana (PIE)"/>
    <s v="Trakalová Tatiana (PIE) K1 200 Juniorky"/>
    <x v="23"/>
    <s v="K1"/>
    <n v="200"/>
    <s v="Juniorky"/>
    <s v="F"/>
    <d v="2021-05-02T00:00:00"/>
    <d v="1899-12-30T15:12:00"/>
    <n v="8"/>
    <n v="4"/>
    <s v="00:00:53.040"/>
    <s v="00"/>
    <s v="00"/>
    <s v="53.040"/>
    <d v="1899-12-30T00:00:53"/>
    <n v="6.1388888888888886E-4"/>
    <s v="0:00:53,040"/>
    <s v="Ok"/>
    <n v="2952"/>
    <s v="Trakalová"/>
    <s v="Tatiana"/>
    <s v="PIE"/>
  </r>
  <r>
    <x v="58"/>
    <x v="7"/>
    <s v="K1 200 Juniorky Trakalová Tatiana (PIE)"/>
    <s v="Trakalová Tatiana (PIE) K1 200 Juniorky"/>
    <x v="24"/>
    <s v="K1"/>
    <n v="200"/>
    <s v="Juniorky"/>
    <s v="F"/>
    <d v="2021-05-02T00:00:00"/>
    <d v="1899-12-30T16:12:00"/>
    <n v="7"/>
    <n v="5"/>
    <s v="00:00:52.840"/>
    <s v="00"/>
    <s v="00"/>
    <s v="52.840"/>
    <d v="1899-12-30T00:00:53"/>
    <n v="6.1157407407407406E-4"/>
    <s v="0:00:52,840"/>
    <s v="Ok"/>
    <n v="2952"/>
    <s v="Trakalová"/>
    <s v="Tatiana"/>
    <s v="PIE"/>
  </r>
  <r>
    <x v="58"/>
    <x v="8"/>
    <s v="K1 500 Juniorky Trakalová Tatiana (PIE)"/>
    <s v="Trakalová Tatiana (PIE) K1 500 Juniorky"/>
    <x v="25"/>
    <s v="K1"/>
    <n v="500"/>
    <s v="Juniorky"/>
    <s v="F"/>
    <d v="2021-05-02T00:00:00"/>
    <d v="1899-12-30T09:24:00"/>
    <n v="8"/>
    <n v="6"/>
    <s v="00:02:30.050"/>
    <s v="00"/>
    <s v="02"/>
    <s v="30.050"/>
    <d v="1899-12-30T00:02:30"/>
    <n v="1.736689814814815E-3"/>
    <s v="0:02:30,050"/>
    <s v="Ok"/>
    <n v="2952"/>
    <s v="Trakalová"/>
    <s v="Tatiana"/>
    <s v="PIE"/>
  </r>
  <r>
    <x v="58"/>
    <x v="8"/>
    <s v="K1 500 Juniorky Trakalová Tatiana (PIE)"/>
    <s v="Trakalová Tatiana (PIE) K1 500 Juniorky"/>
    <x v="26"/>
    <s v="K1"/>
    <n v="500"/>
    <s v="Juniorky"/>
    <s v="F"/>
    <d v="2021-05-02T00:00:00"/>
    <d v="1899-12-30T14:12:00"/>
    <n v="8"/>
    <n v="6"/>
    <s v="00:02:21.480"/>
    <s v="00"/>
    <s v="02"/>
    <s v="21.480"/>
    <d v="1899-12-30T00:02:21"/>
    <n v="1.6374999999999998E-3"/>
    <s v="0:02:21,480"/>
    <s v="Ok"/>
    <n v="2952"/>
    <s v="Trakalová"/>
    <s v="Tatiana"/>
    <s v="PIE"/>
  </r>
  <r>
    <x v="59"/>
    <x v="3"/>
    <s v="K1 1000 Kadeti Tučka Jakub (UKB)"/>
    <s v="Tučka Jakub (UKB) K1 1000 Kadeti"/>
    <x v="40"/>
    <s v="K1"/>
    <n v="1000"/>
    <s v="Kadeti"/>
    <s v="F"/>
    <d v="2021-05-01T00:00:00"/>
    <d v="1899-12-30T11:06:00"/>
    <n v="9"/>
    <n v="6"/>
    <s v="00:04:29.240"/>
    <s v="00"/>
    <s v="04"/>
    <s v="29.240"/>
    <d v="1899-12-30T00:04:29"/>
    <n v="3.1162037037037039E-3"/>
    <s v="0:04:29,240"/>
    <s v="Ok"/>
    <n v="2947"/>
    <s v="Tučka"/>
    <s v="Jakub"/>
    <s v="UKB"/>
  </r>
  <r>
    <x v="59"/>
    <x v="3"/>
    <s v="K1 1000 Kadeti Tučka Jakub (UKB)"/>
    <s v="Tučka Jakub (UKB) K1 1000 Kadeti"/>
    <x v="41"/>
    <s v="K1"/>
    <n v="1000"/>
    <s v="Kadeti"/>
    <s v="F"/>
    <d v="2021-05-01T00:00:00"/>
    <d v="1899-12-30T12:15:00"/>
    <n v="4"/>
    <n v="7"/>
    <s v="00:04:29.241"/>
    <s v="00"/>
    <s v="04"/>
    <s v="29.241"/>
    <d v="1899-12-30T00:04:29"/>
    <n v="3.1162152777777776E-3"/>
    <s v="0:04:29,241"/>
    <s v="Ok"/>
    <n v="2947"/>
    <s v="Tučka"/>
    <s v="Jakub"/>
    <s v="UKB"/>
  </r>
  <r>
    <x v="59"/>
    <x v="3"/>
    <s v="K1 1000 Kadeti Tučka Jakub (UKB)"/>
    <s v="Tučka Jakub (UKB) K1 1000 Kadeti"/>
    <x v="42"/>
    <s v="K1"/>
    <n v="1000"/>
    <s v="Kadeti"/>
    <s v="F"/>
    <d v="2021-05-01T00:00:00"/>
    <d v="1899-12-30T14:47:00"/>
    <n v="3"/>
    <n v="6"/>
    <s v="00:04:12.040"/>
    <s v="00"/>
    <s v="04"/>
    <s v="12.040"/>
    <d v="1899-12-30T00:04:12"/>
    <n v="2.9171296296296293E-3"/>
    <s v="0:04:12,040"/>
    <s v="Ok"/>
    <n v="2947"/>
    <s v="Tučka"/>
    <s v="Jakub"/>
    <s v="UKB"/>
  </r>
  <r>
    <x v="59"/>
    <x v="4"/>
    <s v="K1 200 Kadeti Tučka Jakub (UKB)"/>
    <s v="Tučka Jakub (UKB) K1 200 Kadeti"/>
    <x v="43"/>
    <s v="K1"/>
    <n v="200"/>
    <s v="Kadeti"/>
    <s v="F"/>
    <d v="2021-05-02T00:00:00"/>
    <d v="1899-12-30T15:15:00"/>
    <n v="9"/>
    <n v="6"/>
    <s v="00:00:49.960"/>
    <s v="00"/>
    <s v="00"/>
    <s v="49.960"/>
    <d v="1899-12-30T00:00:50"/>
    <n v="5.7824074074074071E-4"/>
    <s v="0:00:49,960"/>
    <s v="Ok"/>
    <n v="2947"/>
    <s v="Tučka"/>
    <s v="Jakub"/>
    <s v="UKB"/>
  </r>
  <r>
    <x v="59"/>
    <x v="4"/>
    <s v="K1 200 Kadeti Tučka Jakub (UKB)"/>
    <s v="Tučka Jakub (UKB) K1 200 Kadeti"/>
    <x v="44"/>
    <s v="K1"/>
    <n v="200"/>
    <s v="Kadeti"/>
    <s v="F"/>
    <d v="2021-05-02T00:00:00"/>
    <d v="1899-12-30T16:15:00"/>
    <n v="5"/>
    <n v="7"/>
    <s v="00:00:46.840"/>
    <s v="00"/>
    <s v="00"/>
    <s v="46.840"/>
    <d v="1899-12-30T00:00:47"/>
    <n v="5.4212962962962971E-4"/>
    <s v="0:00:46,840"/>
    <s v="Ok"/>
    <n v="2947"/>
    <s v="Tučka"/>
    <s v="Jakub"/>
    <s v="UKB"/>
  </r>
  <r>
    <x v="59"/>
    <x v="5"/>
    <s v="K1 500 Kadeti Tučka Jakub (UKB)"/>
    <s v="Tučka Jakub (UKB) K1 500 Kadeti"/>
    <x v="45"/>
    <s v="K1"/>
    <n v="500"/>
    <s v="Kadeti"/>
    <s v="F"/>
    <d v="2021-05-02T00:00:00"/>
    <d v="1899-12-30T09:27:00"/>
    <n v="9"/>
    <n v="4"/>
    <s v="00:02:12.371"/>
    <s v="00"/>
    <s v="02"/>
    <s v="12.371"/>
    <d v="1899-12-30T00:02:12"/>
    <n v="1.5320717592592593E-3"/>
    <s v="0:02:12,371"/>
    <s v="Ok"/>
    <n v="2947"/>
    <s v="Tučka"/>
    <s v="Jakub"/>
    <s v="UKB"/>
  </r>
  <r>
    <x v="59"/>
    <x v="5"/>
    <s v="K1 500 Kadeti Tučka Jakub (UKB)"/>
    <s v="Tučka Jakub (UKB) K1 500 Kadeti"/>
    <x v="46"/>
    <s v="K1"/>
    <n v="500"/>
    <s v="Kadeti"/>
    <s v="F"/>
    <d v="2021-05-02T00:00:00"/>
    <d v="1899-12-30T14:15:00"/>
    <n v="3"/>
    <n v="7"/>
    <s v="00:02:13.520"/>
    <s v="00"/>
    <s v="02"/>
    <s v="13.520"/>
    <d v="1899-12-30T00:02:14"/>
    <n v="1.5453703703703706E-3"/>
    <s v="0:02:13,520"/>
    <s v="Ok"/>
    <n v="2947"/>
    <s v="Tučka"/>
    <s v="Jakub"/>
    <s v="UKB"/>
  </r>
  <r>
    <x v="60"/>
    <x v="0"/>
    <s v="K1 1000 Juniori Vargha Boris (ŠAM)"/>
    <s v="Vargha Boris (ŠAM) K1 1000 Juniori"/>
    <x v="0"/>
    <s v="K1"/>
    <n v="1000"/>
    <s v="Juniori"/>
    <s v="F"/>
    <d v="2021-05-01T00:00:00"/>
    <d v="1899-12-30T10:33:00"/>
    <n v="6"/>
    <n v="2"/>
    <s v="00:04:16.040"/>
    <s v="00"/>
    <s v="04"/>
    <s v="16.040"/>
    <d v="1899-12-30T00:04:16"/>
    <n v="2.9634259259259262E-3"/>
    <s v="0:04:16,040"/>
    <s v="Ok"/>
    <n v="3252"/>
    <s v="Vargha"/>
    <s v="Boris"/>
    <s v="ŠAM"/>
  </r>
  <r>
    <x v="60"/>
    <x v="0"/>
    <s v="K1 1000 Juniori Vargha Boris (ŠAM)"/>
    <s v="Vargha Boris (ŠAM) K1 1000 Juniori"/>
    <x v="1"/>
    <s v="K1"/>
    <n v="1000"/>
    <s v="Juniori"/>
    <s v="F"/>
    <d v="2021-05-01T00:00:00"/>
    <d v="1899-12-30T12:03:00"/>
    <n v="6"/>
    <n v="1"/>
    <s v="00:04:13.600"/>
    <s v="00"/>
    <s v="04"/>
    <s v="13.600"/>
    <d v="1899-12-30T00:04:14"/>
    <n v="2.9351851851851852E-3"/>
    <s v="0:04:13,600"/>
    <s v="Ok"/>
    <n v="3252"/>
    <s v="Vargha"/>
    <s v="Boris"/>
    <s v="ŠAM"/>
  </r>
  <r>
    <x v="60"/>
    <x v="0"/>
    <s v="K1 1000 Juniori Vargha Boris (ŠAM)"/>
    <s v="Vargha Boris (ŠAM) K1 1000 Juniori"/>
    <x v="2"/>
    <s v="K1"/>
    <n v="1000"/>
    <s v="Juniori"/>
    <s v="F"/>
    <d v="2021-05-01T00:00:00"/>
    <d v="1899-12-30T14:29:00"/>
    <n v="7"/>
    <n v="3"/>
    <s v="00:04:01.200"/>
    <s v="00"/>
    <s v="04"/>
    <s v="01.200"/>
    <d v="1899-12-30T00:04:01"/>
    <n v="2.7916666666666667E-3"/>
    <s v="0:04:01,200"/>
    <s v="Ok"/>
    <n v="3252"/>
    <s v="Vargha"/>
    <s v="Boris"/>
    <s v="ŠAM"/>
  </r>
  <r>
    <x v="60"/>
    <x v="1"/>
    <s v="K1 200 Juniori Vargha Boris (ŠAM)"/>
    <s v="Vargha Boris (ŠAM) K1 200 Juniori"/>
    <x v="3"/>
    <s v="K1"/>
    <n v="200"/>
    <s v="Juniori"/>
    <s v="F"/>
    <d v="2021-05-02T00:00:00"/>
    <d v="1899-12-30T15:03:00"/>
    <n v="6"/>
    <n v="1"/>
    <s v="00:00:43.290"/>
    <s v="00"/>
    <s v="00"/>
    <s v="43.290"/>
    <d v="1899-12-30T00:00:43"/>
    <n v="5.0104166666666667E-4"/>
    <s v="0:00:43,290"/>
    <s v="Ok"/>
    <n v="3252"/>
    <s v="Vargha"/>
    <s v="Boris"/>
    <s v="ŠAM"/>
  </r>
  <r>
    <x v="60"/>
    <x v="1"/>
    <s v="K1 200 Juniori Vargha Boris (ŠAM)"/>
    <s v="Vargha Boris (ŠAM) K1 200 Juniori"/>
    <x v="4"/>
    <s v="K1"/>
    <n v="200"/>
    <s v="Juniori"/>
    <s v="F"/>
    <d v="2021-05-02T00:00:00"/>
    <d v="1899-12-30T16:03:00"/>
    <n v="8"/>
    <n v="1"/>
    <s v="00:00:41.600"/>
    <s v="00"/>
    <s v="00"/>
    <s v="41.600"/>
    <d v="1899-12-30T00:00:42"/>
    <n v="4.814814814814815E-4"/>
    <s v="0:00:41,600"/>
    <s v="Ok"/>
    <n v="3252"/>
    <s v="Vargha"/>
    <s v="Boris"/>
    <s v="ŠAM"/>
  </r>
  <r>
    <x v="60"/>
    <x v="2"/>
    <s v="K1 500 Juniori Vargha Boris (ŠAM)"/>
    <s v="Vargha Boris (ŠAM) K1 500 Juniori"/>
    <x v="5"/>
    <s v="K1"/>
    <n v="500"/>
    <s v="Juniori"/>
    <s v="F"/>
    <d v="2021-05-02T00:00:00"/>
    <d v="1899-12-30T09:15:00"/>
    <n v="6"/>
    <n v="1"/>
    <s v="00:02:04.720"/>
    <s v="00"/>
    <s v="02"/>
    <s v="04.720"/>
    <d v="1899-12-30T00:02:05"/>
    <n v="1.4435185185185185E-3"/>
    <s v="0:02:04,720"/>
    <s v="Ok"/>
    <n v="3252"/>
    <s v="Vargha"/>
    <s v="Boris"/>
    <s v="ŠAM"/>
  </r>
  <r>
    <x v="60"/>
    <x v="2"/>
    <s v="K1 500 Juniori Vargha Boris (ŠAM)"/>
    <s v="Vargha Boris (ŠAM) K1 500 Juniori"/>
    <x v="6"/>
    <s v="K1"/>
    <n v="500"/>
    <s v="Juniori"/>
    <s v="F"/>
    <d v="2021-05-02T00:00:00"/>
    <d v="1899-12-30T14:03:00"/>
    <n v="7"/>
    <n v="2"/>
    <s v="00:02:01.520"/>
    <s v="00"/>
    <s v="02"/>
    <s v="01.520"/>
    <d v="1899-12-30T00:02:02"/>
    <n v="1.4064814814814814E-3"/>
    <s v="0:02:01,520"/>
    <s v="Ok"/>
    <n v="3252"/>
    <s v="Vargha"/>
    <s v="Boris"/>
    <s v="ŠAM"/>
  </r>
  <r>
    <x v="61"/>
    <x v="0"/>
    <s v="K1 1000 Juniori Végh Tamás (ŠAM)"/>
    <s v="Végh Tamás (ŠAM) K1 1000 Juniori"/>
    <x v="0"/>
    <s v="K1"/>
    <n v="1000"/>
    <s v="Juniori"/>
    <s v="F"/>
    <d v="2021-05-01T00:00:00"/>
    <d v="1899-12-30T10:33:00"/>
    <n v="4"/>
    <n v="5"/>
    <s v="00:04:22.760"/>
    <s v="00"/>
    <s v="04"/>
    <s v="22.760"/>
    <d v="1899-12-30T00:04:23"/>
    <n v="3.0412037037037035E-3"/>
    <s v="0:04:22,760"/>
    <s v="Ok"/>
    <n v="2705"/>
    <s v="Végh"/>
    <s v="Tamás"/>
    <s v="ŠAM"/>
  </r>
  <r>
    <x v="61"/>
    <x v="0"/>
    <s v="K1 1000 Juniori Végh Tamás (ŠAM)"/>
    <s v="Végh Tamás (ŠAM) K1 1000 Juniori"/>
    <x v="1"/>
    <s v="K1"/>
    <n v="1000"/>
    <s v="Juniori"/>
    <s v="F"/>
    <d v="2021-05-01T00:00:00"/>
    <d v="1899-12-30T12:03:00"/>
    <n v="5"/>
    <n v="4"/>
    <s v="00:04:21.720"/>
    <s v="00"/>
    <s v="04"/>
    <s v="21.720"/>
    <d v="1899-12-30T00:04:22"/>
    <n v="3.029166666666667E-3"/>
    <s v="0:04:21,720"/>
    <s v="Ok"/>
    <n v="2705"/>
    <s v="Végh"/>
    <s v="Tamás"/>
    <s v="ŠAM"/>
  </r>
  <r>
    <x v="61"/>
    <x v="0"/>
    <s v="K1 1000 Juniori Végh Tamás (ŠAM)"/>
    <s v="Végh Tamás (ŠAM) K1 1000 Juniori"/>
    <x v="2"/>
    <s v="K1"/>
    <n v="1000"/>
    <s v="Juniori"/>
    <s v="F"/>
    <d v="2021-05-01T00:00:00"/>
    <d v="1899-12-30T14:29:00"/>
    <n v="5"/>
    <n v="6"/>
    <s v="00:04:07.840"/>
    <s v="00"/>
    <s v="04"/>
    <s v="07.840"/>
    <d v="1899-12-30T00:04:08"/>
    <n v="2.8685185185185185E-3"/>
    <s v="0:04:07,840"/>
    <s v="Ok"/>
    <n v="2705"/>
    <s v="Végh"/>
    <s v="Tamás"/>
    <s v="ŠAM"/>
  </r>
  <r>
    <x v="61"/>
    <x v="1"/>
    <s v="K1 200 Juniori Végh Tamás (ŠAM)"/>
    <s v="Végh Tamás (ŠAM) K1 200 Juniori"/>
    <x v="3"/>
    <s v="K1"/>
    <n v="200"/>
    <s v="Juniori"/>
    <s v="F"/>
    <d v="2021-05-02T00:00:00"/>
    <d v="1899-12-30T15:03:00"/>
    <n v="4"/>
    <n v="4"/>
    <s v="00:00:47.960"/>
    <s v="00"/>
    <s v="00"/>
    <s v="47.960"/>
    <d v="1899-12-30T00:00:48"/>
    <n v="5.5509259259259259E-4"/>
    <s v="0:00:47,960"/>
    <s v="Ok"/>
    <n v="2705"/>
    <s v="Végh"/>
    <s v="Tamás"/>
    <s v="ŠAM"/>
  </r>
  <r>
    <x v="61"/>
    <x v="1"/>
    <s v="K1 200 Juniori Végh Tamás (ŠAM)"/>
    <s v="Végh Tamás (ŠAM) K1 200 Juniori"/>
    <x v="4"/>
    <s v="K1"/>
    <n v="200"/>
    <s v="Juniori"/>
    <s v="F"/>
    <d v="2021-05-02T00:00:00"/>
    <d v="1899-12-30T16:03:00"/>
    <n v="5"/>
    <n v="4"/>
    <s v="00:00:43.040"/>
    <s v="00"/>
    <s v="00"/>
    <s v="43.040"/>
    <d v="1899-12-30T00:00:43"/>
    <n v="4.9814814814814817E-4"/>
    <s v="0:00:43,040"/>
    <s v="Ok"/>
    <n v="2705"/>
    <s v="Végh"/>
    <s v="Tamás"/>
    <s v="ŠAM"/>
  </r>
  <r>
    <x v="61"/>
    <x v="2"/>
    <s v="K1 500 Juniori Végh Tamás (ŠAM)"/>
    <s v="Végh Tamás (ŠAM) K1 500 Juniori"/>
    <x v="5"/>
    <s v="K1"/>
    <n v="500"/>
    <s v="Juniori"/>
    <s v="F"/>
    <d v="2021-05-02T00:00:00"/>
    <d v="1899-12-30T09:15:00"/>
    <n v="4"/>
    <n v="6"/>
    <s v="00:02:18.640"/>
    <s v="00"/>
    <s v="02"/>
    <s v="18.640"/>
    <d v="1899-12-30T00:02:19"/>
    <n v="1.6046296296296295E-3"/>
    <s v="0:02:18,640"/>
    <s v="Ok"/>
    <n v="2705"/>
    <s v="Végh"/>
    <s v="Tamás"/>
    <s v="ŠAM"/>
  </r>
  <r>
    <x v="61"/>
    <x v="2"/>
    <s v="K1 500 Juniori Végh Tamás (ŠAM)"/>
    <s v="Végh Tamás (ŠAM) K1 500 Juniori"/>
    <x v="6"/>
    <s v="K1"/>
    <n v="500"/>
    <s v="Juniori"/>
    <s v="F"/>
    <d v="2021-05-02T00:00:00"/>
    <d v="1899-12-30T14:03:00"/>
    <n v="2"/>
    <n v="5"/>
    <s v="00:02:06.960"/>
    <s v="00"/>
    <s v="02"/>
    <s v="06.960"/>
    <d v="1899-12-30T00:02:07"/>
    <n v="1.4694444444444444E-3"/>
    <s v="0:02:06,960"/>
    <s v="Ok"/>
    <n v="2705"/>
    <s v="Végh"/>
    <s v="Tamás"/>
    <s v="ŠAM"/>
  </r>
  <r>
    <x v="62"/>
    <x v="3"/>
    <s v="K1 1000 Kadeti Záborský Richard (ŠAM)"/>
    <s v="Záborský Richard (ŠAM) K1 1000 Kadeti"/>
    <x v="7"/>
    <s v="K1"/>
    <n v="1000"/>
    <s v="Kadeti"/>
    <s v="F"/>
    <d v="2021-05-01T00:00:00"/>
    <d v="1899-12-30T11:09:00"/>
    <n v="7"/>
    <n v="8"/>
    <s v="00:04:44.040"/>
    <s v="00"/>
    <s v="04"/>
    <s v="44.040"/>
    <d v="1899-12-30T00:04:44"/>
    <n v="3.2875000000000001E-3"/>
    <s v="0:04:44,040"/>
    <s v="Ok"/>
    <n v="4978"/>
    <s v="Záborský"/>
    <s v="Richard"/>
    <s v="ŠAM"/>
  </r>
  <r>
    <x v="62"/>
    <x v="3"/>
    <s v="K1 1000 Kadeti Záborský Richard (ŠAM)"/>
    <s v="Záborský Richard (ŠAM) K1 1000 Kadeti"/>
    <x v="8"/>
    <s v="K1"/>
    <n v="1000"/>
    <s v="Kadeti"/>
    <s v="F"/>
    <d v="2021-05-01T00:00:00"/>
    <d v="1899-12-30T12:18:00"/>
    <n v="1"/>
    <n v="8"/>
    <s v="00:04:45.240"/>
    <s v="00"/>
    <s v="04"/>
    <s v="45.240"/>
    <d v="1899-12-30T00:04:45"/>
    <n v="3.3013888888888889E-3"/>
    <s v="0:04:45,240"/>
    <s v="Ok"/>
    <n v="4978"/>
    <s v="Záborský"/>
    <s v="Richard"/>
    <s v="ŠAM"/>
  </r>
  <r>
    <x v="62"/>
    <x v="3"/>
    <s v="K1 1000 Kadeti Záborský Richard (ŠAM)"/>
    <s v="Záborský Richard (ŠAM) K1 1000 Kadeti"/>
    <x v="9"/>
    <s v="K1"/>
    <n v="1000"/>
    <s v="Kadeti"/>
    <s v="F"/>
    <d v="2021-05-01T00:00:00"/>
    <d v="1899-12-30T14:50:00"/>
    <n v="1"/>
    <n v="8"/>
    <s v="00:04:24.200"/>
    <s v="00"/>
    <s v="04"/>
    <s v="24.200"/>
    <d v="1899-12-30T00:04:24"/>
    <n v="3.0578703703703701E-3"/>
    <s v="0:04:24,200"/>
    <s v="Ok"/>
    <n v="4978"/>
    <s v="Záborský"/>
    <s v="Richard"/>
    <s v="ŠAM"/>
  </r>
  <r>
    <x v="62"/>
    <x v="4"/>
    <s v="K1 200 Kadeti Záborský Richard (ŠAM)"/>
    <s v="Záborský Richard (ŠAM) K1 200 Kadeti"/>
    <x v="10"/>
    <s v="K1"/>
    <n v="200"/>
    <s v="Kadeti"/>
    <s v="F"/>
    <d v="2021-05-02T00:00:00"/>
    <d v="1899-12-30T15:18:00"/>
    <n v="7"/>
    <n v="5"/>
    <s v="00:00:51.280"/>
    <s v="00"/>
    <s v="00"/>
    <s v="51.280"/>
    <d v="1899-12-30T00:00:51"/>
    <n v="5.9351851851851851E-4"/>
    <s v="0:00:51,280"/>
    <s v="Ok"/>
    <n v="4978"/>
    <s v="Záborský"/>
    <s v="Richard"/>
    <s v="ŠAM"/>
  </r>
  <r>
    <x v="62"/>
    <x v="4"/>
    <s v="K1 200 Kadeti Záborský Richard (ŠAM)"/>
    <s v="Záborský Richard (ŠAM) K1 200 Kadeti"/>
    <x v="11"/>
    <s v="K1"/>
    <n v="200"/>
    <s v="Kadeti"/>
    <s v="F"/>
    <d v="2021-05-02T00:00:00"/>
    <d v="1899-12-30T16:18:00"/>
    <n v="10"/>
    <n v="9"/>
    <s v="00:00:50.200"/>
    <s v="00"/>
    <s v="00"/>
    <s v="50.200"/>
    <d v="1899-12-30T00:00:50"/>
    <n v="5.8101851851851858E-4"/>
    <s v="0:00:50,200"/>
    <s v="Ok"/>
    <n v="4978"/>
    <s v="Záborský"/>
    <s v="Richard"/>
    <s v="ŠAM"/>
  </r>
  <r>
    <x v="62"/>
    <x v="5"/>
    <s v="K1 500 Kadeti Záborský Richard (ŠAM)"/>
    <s v="Záborský Richard (ŠAM) K1 500 Kadeti"/>
    <x v="12"/>
    <s v="K1"/>
    <n v="500"/>
    <s v="Kadeti"/>
    <s v="F"/>
    <d v="2021-05-02T00:00:00"/>
    <d v="1899-12-30T09:30:00"/>
    <n v="7"/>
    <n v="9"/>
    <s v="00:02:22.254"/>
    <s v="00"/>
    <s v="02"/>
    <s v="22.254"/>
    <d v="1899-12-30T00:02:22"/>
    <n v="1.6464583333333333E-3"/>
    <s v="0:02:22,254"/>
    <s v="Ok"/>
    <n v="4978"/>
    <s v="Záborský"/>
    <s v="Richard"/>
    <s v="ŠAM"/>
  </r>
  <r>
    <x v="62"/>
    <x v="5"/>
    <s v="K1 500 Kadeti Záborský Richard (ŠAM)"/>
    <s v="Záborský Richard (ŠAM) K1 500 Kadeti"/>
    <x v="13"/>
    <s v="K1"/>
    <n v="500"/>
    <s v="Kadeti"/>
    <s v="F"/>
    <d v="2021-05-02T00:00:00"/>
    <d v="1899-12-30T14:18:00"/>
    <n v="8"/>
    <n v="8"/>
    <s v="00:02:20.880"/>
    <s v="00"/>
    <s v="02"/>
    <s v="20.880"/>
    <d v="1899-12-30T00:02:21"/>
    <n v="1.6305555555555554E-3"/>
    <s v="0:02:20,880"/>
    <s v="Ok"/>
    <n v="4978"/>
    <s v="Záborský"/>
    <s v="Richard"/>
    <s v="ŠAM"/>
  </r>
  <r>
    <x v="63"/>
    <x v="6"/>
    <s v="K1 1000 Juniorky Zemánková Hana (TAT)"/>
    <s v="Zemánková Hana (TAT) K1 1000 Juniorky"/>
    <x v="21"/>
    <s v="K1"/>
    <n v="1000"/>
    <s v="Juniorky"/>
    <s v="F"/>
    <d v="2021-05-01T00:00:00"/>
    <d v="1899-12-30T10:42:00"/>
    <n v="4"/>
    <n v="4"/>
    <s v="00:04:48.600"/>
    <s v="00"/>
    <s v="04"/>
    <s v="48.600"/>
    <d v="1899-12-30T00:04:49"/>
    <n v="3.3402777777777779E-3"/>
    <s v="0:04:48,600"/>
    <s v="Ok"/>
    <n v="4844"/>
    <s v="Zemánková"/>
    <s v="Hana"/>
    <s v="TAT"/>
  </r>
  <r>
    <x v="63"/>
    <x v="6"/>
    <s v="K1 1000 Juniorky Zemánková Hana (TAT)"/>
    <s v="Zemánková Hana (TAT) K1 1000 Juniorky"/>
    <x v="22"/>
    <s v="K1"/>
    <n v="1000"/>
    <s v="Juniorky"/>
    <s v="F"/>
    <d v="2021-05-01T00:00:00"/>
    <d v="1899-12-30T12:12:00"/>
    <n v="7"/>
    <n v="3"/>
    <s v="00:04:46.560"/>
    <s v="00"/>
    <s v="04"/>
    <s v="46.560"/>
    <d v="1899-12-30T00:04:47"/>
    <n v="3.3166666666666665E-3"/>
    <s v="0:04:46,560"/>
    <s v="Ok"/>
    <n v="4844"/>
    <s v="Zemánková"/>
    <s v="Hana"/>
    <s v="TAT"/>
  </r>
  <r>
    <x v="63"/>
    <x v="7"/>
    <s v="K1 200 Juniorky Zemánková Hana (TAT)"/>
    <s v="Zemánková Hana (TAT) K1 200 Juniorky"/>
    <x v="23"/>
    <s v="K1"/>
    <n v="200"/>
    <s v="Juniorky"/>
    <s v="F"/>
    <d v="2021-05-02T00:00:00"/>
    <d v="1899-12-30T15:12:00"/>
    <n v="4"/>
    <n v="5"/>
    <s v="00:00:53.520"/>
    <s v="00"/>
    <s v="00"/>
    <s v="53.520"/>
    <d v="1899-12-30T00:00:54"/>
    <n v="6.1944444444444449E-4"/>
    <s v="0:00:53,520"/>
    <s v="Ok"/>
    <n v="4844"/>
    <s v="Zemánková"/>
    <s v="Hana"/>
    <s v="TAT"/>
  </r>
  <r>
    <x v="63"/>
    <x v="7"/>
    <s v="K1 200 Juniorky Zemánková Hana (TAT)"/>
    <s v="Zemánková Hana (TAT) K1 200 Juniorky"/>
    <x v="24"/>
    <s v="K1"/>
    <n v="200"/>
    <s v="Juniorky"/>
    <s v="F"/>
    <d v="2021-05-02T00:00:00"/>
    <d v="1899-12-30T16:12:00"/>
    <n v="2"/>
    <n v="3"/>
    <s v="00:00:51.080"/>
    <s v="00"/>
    <s v="00"/>
    <s v="51.080"/>
    <d v="1899-12-30T00:00:51"/>
    <n v="5.912037037037037E-4"/>
    <s v="0:00:51,080"/>
    <s v="Ok"/>
    <n v="4844"/>
    <s v="Zemánková"/>
    <s v="Hana"/>
    <s v="TAT"/>
  </r>
  <r>
    <x v="63"/>
    <x v="8"/>
    <s v="K1 500 Juniorky Zemánková Hana (TAT)"/>
    <s v="Zemánková Hana (TAT) K1 500 Juniorky"/>
    <x v="25"/>
    <s v="K1"/>
    <n v="500"/>
    <s v="Juniorky"/>
    <s v="F"/>
    <d v="2021-05-02T00:00:00"/>
    <d v="1899-12-30T09:24:00"/>
    <n v="4"/>
    <n v="4"/>
    <s v="00:02:27.421"/>
    <s v="00"/>
    <s v="02"/>
    <s v="27.421"/>
    <d v="1899-12-30T00:02:27"/>
    <n v="1.706261574074074E-3"/>
    <s v="0:02:27,421"/>
    <s v="Ok"/>
    <n v="4844"/>
    <s v="Zemánková"/>
    <s v="Hana"/>
    <s v="TAT"/>
  </r>
  <r>
    <x v="63"/>
    <x v="8"/>
    <s v="K1 500 Juniorky Zemánková Hana (TAT)"/>
    <s v="Zemánková Hana (TAT) K1 500 Juniorky"/>
    <x v="26"/>
    <s v="K1"/>
    <n v="500"/>
    <s v="Juniorky"/>
    <s v="F"/>
    <d v="2021-05-02T00:00:00"/>
    <d v="1899-12-30T14:12:00"/>
    <n v="5"/>
    <n v="3"/>
    <s v="00:02:15.880"/>
    <s v="00"/>
    <s v="02"/>
    <s v="15.880"/>
    <d v="1899-12-30T00:02:16"/>
    <n v="1.5726851851851852E-3"/>
    <s v="0:02:15,880"/>
    <s v="Ok"/>
    <n v="4844"/>
    <s v="Zemánková"/>
    <s v="Hana"/>
    <s v="TAT"/>
  </r>
  <r>
    <x v="64"/>
    <x v="0"/>
    <s v="K1 1000 Juniori Zrutta Michal (PIE)"/>
    <s v="Zrutta Michal (PIE) K1 1000 Juniori"/>
    <x v="27"/>
    <s v="K1"/>
    <n v="1000"/>
    <s v="Juniori"/>
    <s v="F"/>
    <d v="2021-05-01T00:00:00"/>
    <d v="1899-12-30T10:30:00"/>
    <n v="8"/>
    <n v="6"/>
    <s v="00:04:09.320"/>
    <s v="00"/>
    <s v="04"/>
    <s v="09.320"/>
    <d v="1899-12-30T00:04:09"/>
    <n v="2.885648148148148E-3"/>
    <s v="0:04:09,320"/>
    <s v="Ok"/>
    <n v="3005"/>
    <s v="Zrutta"/>
    <s v="Michal"/>
    <s v="PIE"/>
  </r>
  <r>
    <x v="64"/>
    <x v="0"/>
    <s v="K1 1000 Juniori Zrutta Michal (PIE)"/>
    <s v="Zrutta Michal (PIE) K1 1000 Juniori"/>
    <x v="28"/>
    <s v="K1"/>
    <n v="1000"/>
    <s v="Juniori"/>
    <s v="F"/>
    <d v="2021-05-01T00:00:00"/>
    <d v="1899-12-30T12:00:00"/>
    <n v="2"/>
    <n v="5"/>
    <s v="00:04:16.120"/>
    <s v="00"/>
    <s v="04"/>
    <s v="16.120"/>
    <d v="1899-12-30T00:04:16"/>
    <n v="2.9643518518518517E-3"/>
    <s v="0:04:16,120"/>
    <s v="Ok"/>
    <n v="3005"/>
    <s v="Zrutta"/>
    <s v="Michal"/>
    <s v="PIE"/>
  </r>
  <r>
    <x v="64"/>
    <x v="0"/>
    <s v="K1 1000 Juniori Zrutta Michal (PIE)"/>
    <s v="Zrutta Michal (PIE) K1 1000 Juniori"/>
    <x v="29"/>
    <s v="K1"/>
    <n v="1000"/>
    <s v="Juniori"/>
    <s v="F"/>
    <d v="2021-05-01T00:00:00"/>
    <d v="1899-12-30T14:26:00"/>
    <n v="9"/>
    <n v="6"/>
    <s v="00:03:55.120"/>
    <s v="00"/>
    <s v="03"/>
    <s v="55.120"/>
    <d v="1899-12-30T00:03:55"/>
    <n v="2.7212962962962963E-3"/>
    <s v="0:03:55,120"/>
    <s v="Ok"/>
    <n v="3005"/>
    <s v="Zrutta"/>
    <s v="Michal"/>
    <s v="PIE"/>
  </r>
  <r>
    <x v="64"/>
    <x v="1"/>
    <s v="K1 200 Juniori Zrutta Michal (PIE)"/>
    <s v="Zrutta Michal (PIE) K1 200 Juniori"/>
    <x v="30"/>
    <s v="K1"/>
    <n v="200"/>
    <s v="Juniori"/>
    <s v="F"/>
    <d v="2021-05-02T00:00:00"/>
    <d v="1899-12-30T15:00:00"/>
    <n v="8"/>
    <n v="2"/>
    <s v="00:00:43.080"/>
    <s v="00"/>
    <s v="00"/>
    <s v="43.080"/>
    <d v="1899-12-30T00:00:43"/>
    <n v="4.9861111111111113E-4"/>
    <s v="0:00:43,080"/>
    <s v="Ok"/>
    <n v="3005"/>
    <s v="Zrutta"/>
    <s v="Michal"/>
    <s v="PIE"/>
  </r>
  <r>
    <x v="64"/>
    <x v="1"/>
    <s v="K1 200 Juniori Zrutta Michal (PIE)"/>
    <s v="Zrutta Michal (PIE) K1 200 Juniori"/>
    <x v="31"/>
    <s v="K1"/>
    <n v="200"/>
    <s v="Juniori"/>
    <s v="F"/>
    <d v="2021-05-02T00:00:00"/>
    <d v="1899-12-30T16:00:00"/>
    <n v="7"/>
    <n v="2"/>
    <s v="00:00:42.720"/>
    <s v="00"/>
    <s v="00"/>
    <s v="42.720"/>
    <d v="1899-12-30T00:00:43"/>
    <n v="4.9444444444444438E-4"/>
    <s v="0:00:42,720"/>
    <s v="Ok"/>
    <n v="3005"/>
    <s v="Zrutta"/>
    <s v="Michal"/>
    <s v="PIE"/>
  </r>
  <r>
    <x v="64"/>
    <x v="2"/>
    <s v="K1 500 Juniori Zrutta Michal (PIE)"/>
    <s v="Zrutta Michal (PIE) K1 500 Juniori"/>
    <x v="32"/>
    <s v="K1"/>
    <n v="500"/>
    <s v="Juniori"/>
    <s v="F"/>
    <d v="2021-05-02T00:00:00"/>
    <d v="1899-12-30T09:12:00"/>
    <n v="8"/>
    <n v="6"/>
    <s v="00:02:02.480"/>
    <s v="00"/>
    <s v="02"/>
    <s v="02.480"/>
    <d v="1899-12-30T00:02:02"/>
    <n v="1.4175925925925927E-3"/>
    <s v="0:02:02,480"/>
    <s v="Ok"/>
    <n v="3005"/>
    <s v="Zrutta"/>
    <s v="Michal"/>
    <s v="PIE"/>
  </r>
  <r>
    <x v="64"/>
    <x v="2"/>
    <s v="K1 500 Juniori Zrutta Michal (PIE)"/>
    <s v="Zrutta Michal (PIE) K1 500 Juniori"/>
    <x v="33"/>
    <s v="K1"/>
    <n v="500"/>
    <s v="Juniori"/>
    <s v="F"/>
    <d v="2021-05-02T00:00:00"/>
    <d v="1899-12-30T14:00:00"/>
    <n v="1"/>
    <n v="9"/>
    <s v="00:02:03.680"/>
    <s v="00"/>
    <s v="02"/>
    <s v="03.680"/>
    <d v="1899-12-30T00:02:04"/>
    <n v="1.4314814814814815E-3"/>
    <s v="0:02:03,680"/>
    <s v="Ok"/>
    <n v="3005"/>
    <s v="Zrutta"/>
    <s v="Michal"/>
    <s v="PI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ontingenčná tabuľka1" cacheId="0" applyNumberFormats="0" applyBorderFormats="0" applyFontFormats="0" applyPatternFormats="0" applyAlignmentFormats="0" applyWidthHeightFormats="1" dataCaption="Hodnoty" updatedVersion="7" minRefreshableVersion="3" useAutoFormatting="1" itemPrintTitles="1" createdVersion="6" indent="0" outline="1" outlineData="1" multipleFieldFilters="0">
  <location ref="A3:H24" firstHeaderRow="1" firstDataRow="2" firstDataCol="1" rowPageCount="1" colPageCount="1"/>
  <pivotFields count="25">
    <pivotField axis="axisRow" showAll="0" sortType="ascending">
      <items count="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vyber disciplínu" axis="axisPage" showAll="0">
      <items count="22">
        <item x="12"/>
        <item x="15"/>
        <item x="18"/>
        <item x="13"/>
        <item x="16"/>
        <item x="19"/>
        <item x="14"/>
        <item x="17"/>
        <item x="20"/>
        <item x="0"/>
        <item x="6"/>
        <item x="3"/>
        <item x="9"/>
        <item x="1"/>
        <item x="7"/>
        <item x="4"/>
        <item x="10"/>
        <item x="2"/>
        <item x="8"/>
        <item x="5"/>
        <item x="11"/>
        <item t="default"/>
      </items>
    </pivotField>
    <pivotField showAll="0"/>
    <pivotField showAll="0"/>
    <pivotField axis="axisCol" showAll="0">
      <items count="68">
        <item x="27"/>
        <item x="0"/>
        <item x="14"/>
        <item x="47"/>
        <item x="21"/>
        <item x="40"/>
        <item x="7"/>
        <item x="60"/>
        <item x="34"/>
        <item x="54"/>
        <item x="28"/>
        <item x="1"/>
        <item x="15"/>
        <item x="48"/>
        <item x="22"/>
        <item x="41"/>
        <item x="8"/>
        <item x="61"/>
        <item x="35"/>
        <item x="55"/>
        <item x="29"/>
        <item x="2"/>
        <item x="16"/>
        <item x="49"/>
        <item x="42"/>
        <item x="9"/>
        <item x="62"/>
        <item x="32"/>
        <item x="5"/>
        <item x="19"/>
        <item x="52"/>
        <item x="25"/>
        <item x="45"/>
        <item x="12"/>
        <item x="65"/>
        <item x="38"/>
        <item x="58"/>
        <item x="33"/>
        <item x="6"/>
        <item x="20"/>
        <item x="53"/>
        <item x="26"/>
        <item x="46"/>
        <item x="13"/>
        <item x="66"/>
        <item x="39"/>
        <item x="59"/>
        <item x="30"/>
        <item x="3"/>
        <item x="17"/>
        <item x="50"/>
        <item x="23"/>
        <item x="43"/>
        <item x="10"/>
        <item x="63"/>
        <item x="36"/>
        <item x="56"/>
        <item x="31"/>
        <item x="4"/>
        <item x="18"/>
        <item x="51"/>
        <item x="24"/>
        <item x="44"/>
        <item x="11"/>
        <item x="64"/>
        <item x="37"/>
        <item x="57"/>
        <item t="default"/>
      </items>
    </pivotField>
    <pivotField showAll="0"/>
    <pivotField showAll="0"/>
    <pivotField showAll="0"/>
    <pivotField showAll="0"/>
    <pivotField numFmtId="14" showAll="0"/>
    <pivotField numFmtId="20" showAll="0"/>
    <pivotField showAll="0"/>
    <pivotField showAll="0"/>
    <pivotField showAll="0"/>
    <pivotField showAll="0"/>
    <pivotField showAll="0"/>
    <pivotField showAll="0"/>
    <pivotField numFmtId="164" showAll="0" defaultSubtotal="0"/>
    <pivotField dataField="1" numFmtId="49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0">
    <i>
      <x v="57"/>
    </i>
    <i>
      <x v="10"/>
    </i>
    <i>
      <x v="38"/>
    </i>
    <i>
      <x v="51"/>
    </i>
    <i>
      <x v="14"/>
    </i>
    <i>
      <x v="26"/>
    </i>
    <i>
      <x v="3"/>
    </i>
    <i>
      <x v="1"/>
    </i>
    <i>
      <x v="59"/>
    </i>
    <i>
      <x v="40"/>
    </i>
    <i>
      <x v="20"/>
    </i>
    <i>
      <x v="11"/>
    </i>
    <i>
      <x v="9"/>
    </i>
    <i>
      <x v="19"/>
    </i>
    <i>
      <x v="22"/>
    </i>
    <i>
      <x v="56"/>
    </i>
    <i>
      <x v="62"/>
    </i>
    <i>
      <x v="53"/>
    </i>
    <i>
      <x v="34"/>
    </i>
    <i t="grand">
      <x/>
    </i>
  </rowItems>
  <colFields count="1">
    <field x="4"/>
  </colFields>
  <colItems count="7">
    <i>
      <x v="5"/>
    </i>
    <i>
      <x v="6"/>
    </i>
    <i>
      <x v="15"/>
    </i>
    <i>
      <x v="16"/>
    </i>
    <i>
      <x v="24"/>
    </i>
    <i>
      <x v="25"/>
    </i>
    <i t="grand">
      <x/>
    </i>
  </colItems>
  <pageFields count="1">
    <pageField fld="1" item="11" hier="-1"/>
  </pageFields>
  <dataFields count="1">
    <dataField name="Súčet z cas_sec" fld="18" baseField="0" baseItem="1"/>
  </dataFields>
  <formats count="13">
    <format dxfId="12">
      <pivotArea outline="0" collapsedLevelsAreSubtotals="1" fieldPosition="0"/>
    </format>
    <format dxfId="11">
      <pivotArea dataOnly="0" labelOnly="1" outline="0" axis="axisValues" fieldPosition="0"/>
    </format>
    <format dxfId="10">
      <pivotArea dataOnly="0" labelOnly="1" outline="0" axis="axisValues" fieldPosition="0"/>
    </format>
    <format dxfId="9">
      <pivotArea collapsedLevelsAreSubtotals="1" fieldPosition="0">
        <references count="1">
          <reference field="0" count="19">
            <x v="1"/>
            <x v="3"/>
            <x v="9"/>
            <x v="10"/>
            <x v="11"/>
            <x v="14"/>
            <x v="19"/>
            <x v="20"/>
            <x v="22"/>
            <x v="26"/>
            <x v="34"/>
            <x v="38"/>
            <x v="40"/>
            <x v="51"/>
            <x v="53"/>
            <x v="56"/>
            <x v="57"/>
            <x v="59"/>
            <x v="62"/>
          </reference>
        </references>
      </pivotArea>
    </format>
    <format dxfId="8">
      <pivotArea collapsedLevelsAreSubtotals="1" fieldPosition="0">
        <references count="1">
          <reference field="0" count="19">
            <x v="1"/>
            <x v="3"/>
            <x v="9"/>
            <x v="10"/>
            <x v="11"/>
            <x v="14"/>
            <x v="19"/>
            <x v="20"/>
            <x v="22"/>
            <x v="26"/>
            <x v="34"/>
            <x v="38"/>
            <x v="40"/>
            <x v="51"/>
            <x v="53"/>
            <x v="56"/>
            <x v="57"/>
            <x v="59"/>
            <x v="62"/>
          </reference>
        </references>
      </pivotArea>
    </format>
    <format dxfId="7">
      <pivotArea collapsedLevelsAreSubtotals="1" fieldPosition="0">
        <references count="1">
          <reference field="0" count="19">
            <x v="1"/>
            <x v="3"/>
            <x v="9"/>
            <x v="10"/>
            <x v="11"/>
            <x v="14"/>
            <x v="19"/>
            <x v="20"/>
            <x v="22"/>
            <x v="26"/>
            <x v="34"/>
            <x v="38"/>
            <x v="40"/>
            <x v="51"/>
            <x v="53"/>
            <x v="56"/>
            <x v="57"/>
            <x v="59"/>
            <x v="62"/>
          </reference>
        </references>
      </pivotArea>
    </format>
    <format dxfId="6">
      <pivotArea collapsedLevelsAreSubtotals="1" fieldPosition="0">
        <references count="1">
          <reference field="0" count="19">
            <x v="1"/>
            <x v="3"/>
            <x v="9"/>
            <x v="10"/>
            <x v="11"/>
            <x v="14"/>
            <x v="19"/>
            <x v="20"/>
            <x v="22"/>
            <x v="26"/>
            <x v="34"/>
            <x v="38"/>
            <x v="40"/>
            <x v="51"/>
            <x v="53"/>
            <x v="56"/>
            <x v="57"/>
            <x v="59"/>
            <x v="62"/>
          </reference>
        </references>
      </pivotArea>
    </format>
    <format dxfId="5">
      <pivotArea field="1" type="button" dataOnly="0" labelOnly="1" outline="0" axis="axisPage" fieldPosition="0"/>
    </format>
    <format dxfId="4">
      <pivotArea field="1" type="button" dataOnly="0" labelOnly="1" outline="0" axis="axisPage" fieldPosition="0"/>
    </format>
    <format dxfId="3">
      <pivotArea field="1" type="button" dataOnly="0" labelOnly="1" outline="0" axis="axisPage" fieldPosition="0"/>
    </format>
    <format dxfId="2">
      <pivotArea type="topRight" dataOnly="0" labelOnly="1" outline="0" offset="C1" fieldPosition="0"/>
    </format>
    <format dxfId="1">
      <pivotArea dataOnly="0" labelOnly="1" grandCol="1" outline="0" fieldPosition="0"/>
    </format>
    <format dxfId="0">
      <pivotArea type="topRight" dataOnly="0" labelOnly="1" outline="0" offset="C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3"/>
  <sheetViews>
    <sheetView tabSelected="1" workbookViewId="0">
      <selection activeCell="H11" sqref="H11"/>
    </sheetView>
  </sheetViews>
  <sheetFormatPr defaultRowHeight="14.4" x14ac:dyDescent="0.3"/>
  <cols>
    <col min="1" max="1" width="21.33203125" bestFit="1" customWidth="1"/>
    <col min="2" max="2" width="18.21875" style="9" bestFit="1" customWidth="1"/>
    <col min="3" max="7" width="10.44140625" bestFit="1" customWidth="1"/>
    <col min="8" max="8" width="12.21875" bestFit="1" customWidth="1"/>
    <col min="9" max="10" width="10.44140625" bestFit="1" customWidth="1"/>
    <col min="11" max="11" width="12.21875" bestFit="1" customWidth="1"/>
    <col min="12" max="12" width="10.77734375" customWidth="1"/>
    <col min="13" max="13" width="14.77734375" customWidth="1"/>
    <col min="14" max="14" width="18.21875" customWidth="1"/>
    <col min="15" max="15" width="22.21875" customWidth="1"/>
    <col min="16" max="67" width="10.77734375" customWidth="1"/>
    <col min="68" max="68" width="10.77734375" bestFit="1" customWidth="1"/>
    <col min="69" max="69" width="13.21875" bestFit="1" customWidth="1"/>
  </cols>
  <sheetData>
    <row r="1" spans="1:8" x14ac:dyDescent="0.3">
      <c r="A1" s="10" t="s">
        <v>1321</v>
      </c>
      <c r="B1" t="s">
        <v>1341</v>
      </c>
    </row>
    <row r="3" spans="1:8" x14ac:dyDescent="0.3">
      <c r="A3" s="7" t="s">
        <v>1320</v>
      </c>
      <c r="B3" s="7" t="s">
        <v>1318</v>
      </c>
      <c r="E3" s="12"/>
    </row>
    <row r="4" spans="1:8" x14ac:dyDescent="0.3">
      <c r="A4" s="7" t="s">
        <v>1317</v>
      </c>
      <c r="B4">
        <v>11</v>
      </c>
      <c r="C4">
        <v>12</v>
      </c>
      <c r="D4">
        <v>21</v>
      </c>
      <c r="E4">
        <v>22</v>
      </c>
      <c r="F4">
        <v>37</v>
      </c>
      <c r="G4">
        <v>38</v>
      </c>
      <c r="H4" s="11" t="s">
        <v>930</v>
      </c>
    </row>
    <row r="5" spans="1:8" x14ac:dyDescent="0.3">
      <c r="A5" s="8" t="s">
        <v>1324</v>
      </c>
      <c r="B5" s="9">
        <v>2.9550925925925925E-3</v>
      </c>
      <c r="C5" s="9"/>
      <c r="D5" s="9">
        <v>2.9331481481481483E-3</v>
      </c>
      <c r="E5" s="9"/>
      <c r="F5" s="9">
        <v>2.7240740740740741E-3</v>
      </c>
      <c r="G5" s="9"/>
      <c r="H5" s="9">
        <v>8.6123148148148157E-3</v>
      </c>
    </row>
    <row r="6" spans="1:8" x14ac:dyDescent="0.3">
      <c r="A6" s="8" t="s">
        <v>1330</v>
      </c>
      <c r="B6" s="9">
        <v>2.9712962962962965E-3</v>
      </c>
      <c r="C6" s="9"/>
      <c r="D6" s="9">
        <v>2.9141319444444445E-3</v>
      </c>
      <c r="E6" s="9"/>
      <c r="F6" s="9">
        <v>2.737037037037037E-3</v>
      </c>
      <c r="G6" s="9"/>
      <c r="H6" s="9">
        <v>8.6224652777777792E-3</v>
      </c>
    </row>
    <row r="7" spans="1:8" x14ac:dyDescent="0.3">
      <c r="A7" s="8" t="s">
        <v>1322</v>
      </c>
      <c r="B7" s="9">
        <v>3.0134259259259259E-3</v>
      </c>
      <c r="C7" s="9"/>
      <c r="D7" s="9">
        <v>2.9841087962962963E-3</v>
      </c>
      <c r="E7" s="9"/>
      <c r="F7" s="9">
        <v>2.8430555555555553E-3</v>
      </c>
      <c r="G7" s="9"/>
      <c r="H7" s="9">
        <v>8.8405902777777771E-3</v>
      </c>
    </row>
    <row r="8" spans="1:8" x14ac:dyDescent="0.3">
      <c r="A8" s="8" t="s">
        <v>1323</v>
      </c>
      <c r="B8" s="9">
        <v>2.9847222222222224E-3</v>
      </c>
      <c r="C8" s="9"/>
      <c r="D8" s="9">
        <v>3.0723842592592595E-3</v>
      </c>
      <c r="E8" s="9"/>
      <c r="F8" s="9">
        <v>2.7847222222222223E-3</v>
      </c>
      <c r="G8" s="9"/>
      <c r="H8" s="9">
        <v>8.8418287037037042E-3</v>
      </c>
    </row>
    <row r="9" spans="1:8" x14ac:dyDescent="0.3">
      <c r="A9" s="8" t="s">
        <v>1325</v>
      </c>
      <c r="B9" s="9">
        <v>3.0736111111111112E-3</v>
      </c>
      <c r="C9" s="9"/>
      <c r="D9" s="9">
        <v>2.9518634259259259E-3</v>
      </c>
      <c r="E9" s="9"/>
      <c r="F9" s="9">
        <v>2.8273148148148146E-3</v>
      </c>
      <c r="G9" s="9"/>
      <c r="H9" s="9">
        <v>8.852789351851853E-3</v>
      </c>
    </row>
    <row r="10" spans="1:8" x14ac:dyDescent="0.3">
      <c r="A10" s="8" t="s">
        <v>1326</v>
      </c>
      <c r="C10" s="9">
        <v>3.0842592592592597E-3</v>
      </c>
      <c r="D10" s="9"/>
      <c r="E10" s="9">
        <v>3.0194444444444444E-3</v>
      </c>
      <c r="F10" s="9"/>
      <c r="G10" s="9">
        <v>2.8314814814814813E-3</v>
      </c>
      <c r="H10" s="9">
        <v>8.9351851851851849E-3</v>
      </c>
    </row>
    <row r="11" spans="1:8" x14ac:dyDescent="0.3">
      <c r="A11" s="8" t="s">
        <v>1331</v>
      </c>
      <c r="C11" s="9">
        <v>3.1009259259259262E-3</v>
      </c>
      <c r="D11" s="9"/>
      <c r="E11" s="9">
        <v>3.0305555555555554E-3</v>
      </c>
      <c r="F11" s="9"/>
      <c r="G11" s="9">
        <v>2.8337962962962965E-3</v>
      </c>
      <c r="H11" s="9">
        <v>8.9652777777777786E-3</v>
      </c>
    </row>
    <row r="12" spans="1:8" x14ac:dyDescent="0.3">
      <c r="A12" s="8" t="s">
        <v>1334</v>
      </c>
      <c r="C12" s="9">
        <v>3.1472222222222223E-3</v>
      </c>
      <c r="D12" s="9"/>
      <c r="E12" s="9">
        <v>3.0231481481481481E-3</v>
      </c>
      <c r="F12" s="9"/>
      <c r="G12" s="9">
        <v>2.9282407407407408E-3</v>
      </c>
      <c r="H12" s="9">
        <v>9.0986111111111111E-3</v>
      </c>
    </row>
    <row r="13" spans="1:8" x14ac:dyDescent="0.3">
      <c r="A13" s="8" t="s">
        <v>1327</v>
      </c>
      <c r="B13" s="9">
        <v>3.1162037037037039E-3</v>
      </c>
      <c r="C13" s="9"/>
      <c r="D13" s="9">
        <v>3.1162152777777776E-3</v>
      </c>
      <c r="E13" s="9"/>
      <c r="F13" s="9">
        <v>2.9171296296296293E-3</v>
      </c>
      <c r="G13" s="9"/>
      <c r="H13" s="9">
        <v>9.14954861111111E-3</v>
      </c>
    </row>
    <row r="14" spans="1:8" x14ac:dyDescent="0.3">
      <c r="A14" s="8" t="s">
        <v>1329</v>
      </c>
      <c r="C14" s="9">
        <v>3.1319444444444446E-3</v>
      </c>
      <c r="D14" s="9"/>
      <c r="E14" s="9">
        <v>3.1236111111111109E-3</v>
      </c>
      <c r="F14" s="9"/>
      <c r="G14" s="9">
        <v>2.9037037037037035E-3</v>
      </c>
      <c r="H14" s="9">
        <v>9.1592592592592594E-3</v>
      </c>
    </row>
    <row r="15" spans="1:8" x14ac:dyDescent="0.3">
      <c r="A15" s="8" t="s">
        <v>1328</v>
      </c>
      <c r="B15" s="9">
        <v>3.1893518518518521E-3</v>
      </c>
      <c r="C15" s="9"/>
      <c r="D15" s="9">
        <v>3.0578703703703701E-3</v>
      </c>
      <c r="E15" s="9"/>
      <c r="F15" s="9">
        <v>2.9416666666666666E-3</v>
      </c>
      <c r="G15" s="9"/>
      <c r="H15" s="9">
        <v>9.1888888888888888E-3</v>
      </c>
    </row>
    <row r="16" spans="1:8" x14ac:dyDescent="0.3">
      <c r="A16" s="8" t="s">
        <v>1332</v>
      </c>
      <c r="C16" s="9">
        <v>3.2342592592592592E-3</v>
      </c>
      <c r="D16" s="9"/>
      <c r="E16" s="9">
        <v>3.1513888888888885E-3</v>
      </c>
      <c r="F16" s="9"/>
      <c r="G16" s="9">
        <v>2.937962962962963E-3</v>
      </c>
      <c r="H16" s="9">
        <v>9.3236111111111106E-3</v>
      </c>
    </row>
    <row r="17" spans="1:8" x14ac:dyDescent="0.3">
      <c r="A17" s="8" t="s">
        <v>1336</v>
      </c>
      <c r="B17" s="9">
        <v>3.1703703703703707E-3</v>
      </c>
      <c r="C17" s="9"/>
      <c r="D17" s="9">
        <v>3.1693055555555554E-3</v>
      </c>
      <c r="E17" s="9"/>
      <c r="F17" s="9">
        <v>3.0092592592592593E-3</v>
      </c>
      <c r="G17" s="9"/>
      <c r="H17" s="9">
        <v>9.3489351851851858E-3</v>
      </c>
    </row>
    <row r="18" spans="1:8" x14ac:dyDescent="0.3">
      <c r="A18" s="8" t="s">
        <v>1333</v>
      </c>
      <c r="C18" s="9">
        <v>3.3E-3</v>
      </c>
      <c r="D18" s="9"/>
      <c r="E18" s="9">
        <v>3.1828703703703702E-3</v>
      </c>
      <c r="F18" s="9"/>
      <c r="G18" s="9">
        <v>3.0675925925925927E-3</v>
      </c>
      <c r="H18" s="9">
        <v>9.550462962962962E-3</v>
      </c>
    </row>
    <row r="19" spans="1:8" x14ac:dyDescent="0.3">
      <c r="A19" s="8" t="s">
        <v>1340</v>
      </c>
      <c r="B19" s="9">
        <v>3.3472222222222219E-3</v>
      </c>
      <c r="C19" s="9"/>
      <c r="D19" s="9">
        <v>3.2449421296296297E-3</v>
      </c>
      <c r="E19" s="9"/>
      <c r="F19" s="9">
        <v>2.9879629629629631E-3</v>
      </c>
      <c r="G19" s="9"/>
      <c r="H19" s="9">
        <v>9.5801273148148139E-3</v>
      </c>
    </row>
    <row r="20" spans="1:8" x14ac:dyDescent="0.3">
      <c r="A20" s="8" t="s">
        <v>1338</v>
      </c>
      <c r="C20" s="9">
        <v>3.3879629629629633E-3</v>
      </c>
      <c r="D20" s="9"/>
      <c r="E20" s="9">
        <v>3.1722222222222221E-3</v>
      </c>
      <c r="F20" s="9"/>
      <c r="G20" s="9">
        <v>3.0254629629629629E-3</v>
      </c>
      <c r="H20" s="9">
        <v>9.5856481481481487E-3</v>
      </c>
    </row>
    <row r="21" spans="1:8" x14ac:dyDescent="0.3">
      <c r="A21" s="8" t="s">
        <v>1335</v>
      </c>
      <c r="C21" s="9">
        <v>3.2875000000000001E-3</v>
      </c>
      <c r="D21" s="9"/>
      <c r="E21" s="9">
        <v>3.3013888888888889E-3</v>
      </c>
      <c r="F21" s="9"/>
      <c r="G21" s="9">
        <v>3.0578703703703701E-3</v>
      </c>
      <c r="H21" s="9">
        <v>9.6467592592592594E-3</v>
      </c>
    </row>
    <row r="22" spans="1:8" x14ac:dyDescent="0.3">
      <c r="A22" s="8" t="s">
        <v>1337</v>
      </c>
      <c r="C22" s="9">
        <v>3.2273148148148152E-3</v>
      </c>
      <c r="D22" s="9"/>
      <c r="E22" s="9">
        <v>3.4393518518518514E-3</v>
      </c>
      <c r="F22" s="9"/>
      <c r="G22" s="9">
        <v>3.0212962962962967E-3</v>
      </c>
      <c r="H22" s="9">
        <v>9.6879629629629625E-3</v>
      </c>
    </row>
    <row r="23" spans="1:8" x14ac:dyDescent="0.3">
      <c r="A23" s="8" t="s">
        <v>1339</v>
      </c>
      <c r="C23" s="9">
        <v>3.2648148148148146E-3</v>
      </c>
      <c r="D23" s="9"/>
      <c r="E23" s="9">
        <v>3.3305555555555554E-3</v>
      </c>
      <c r="F23" s="9"/>
      <c r="G23" s="9">
        <v>3.2050925925925927E-3</v>
      </c>
      <c r="H23" s="9">
        <v>9.8004629629629622E-3</v>
      </c>
    </row>
    <row r="24" spans="1:8" x14ac:dyDescent="0.3">
      <c r="A24" s="8" t="s">
        <v>930</v>
      </c>
      <c r="B24" s="9">
        <v>2.7821296296296295E-2</v>
      </c>
      <c r="C24" s="9">
        <v>3.2166203703703704E-2</v>
      </c>
      <c r="D24" s="9">
        <v>2.7443969907407412E-2</v>
      </c>
      <c r="E24" s="9">
        <v>3.1774537037037039E-2</v>
      </c>
      <c r="F24" s="9">
        <v>2.5772222222222224E-2</v>
      </c>
      <c r="G24" s="9">
        <v>2.9812500000000002E-2</v>
      </c>
      <c r="H24" s="9">
        <v>0.17479072916666666</v>
      </c>
    </row>
    <row r="25" spans="1:8" x14ac:dyDescent="0.3">
      <c r="B25"/>
    </row>
    <row r="26" spans="1:8" x14ac:dyDescent="0.3">
      <c r="B26"/>
    </row>
    <row r="27" spans="1:8" x14ac:dyDescent="0.3">
      <c r="B27"/>
    </row>
    <row r="28" spans="1:8" x14ac:dyDescent="0.3">
      <c r="B28"/>
    </row>
    <row r="29" spans="1:8" x14ac:dyDescent="0.3">
      <c r="B29"/>
    </row>
    <row r="30" spans="1:8" x14ac:dyDescent="0.3">
      <c r="B30"/>
    </row>
    <row r="31" spans="1:8" x14ac:dyDescent="0.3">
      <c r="B31"/>
    </row>
    <row r="32" spans="1:8" x14ac:dyDescent="0.3">
      <c r="B32"/>
    </row>
    <row r="33" spans="2:2" x14ac:dyDescent="0.3">
      <c r="B33"/>
    </row>
    <row r="34" spans="2:2" x14ac:dyDescent="0.3">
      <c r="B34"/>
    </row>
    <row r="35" spans="2:2" x14ac:dyDescent="0.3">
      <c r="B35"/>
    </row>
    <row r="36" spans="2:2" x14ac:dyDescent="0.3">
      <c r="B36"/>
    </row>
    <row r="37" spans="2:2" x14ac:dyDescent="0.3">
      <c r="B37"/>
    </row>
    <row r="38" spans="2:2" x14ac:dyDescent="0.3">
      <c r="B38"/>
    </row>
    <row r="39" spans="2:2" x14ac:dyDescent="0.3">
      <c r="B39"/>
    </row>
    <row r="40" spans="2:2" x14ac:dyDescent="0.3">
      <c r="B40"/>
    </row>
    <row r="41" spans="2:2" x14ac:dyDescent="0.3">
      <c r="B41"/>
    </row>
    <row r="42" spans="2:2" x14ac:dyDescent="0.3">
      <c r="B42"/>
    </row>
    <row r="43" spans="2:2" x14ac:dyDescent="0.3">
      <c r="B43"/>
    </row>
    <row r="44" spans="2:2" x14ac:dyDescent="0.3">
      <c r="B44"/>
    </row>
    <row r="45" spans="2:2" x14ac:dyDescent="0.3">
      <c r="B45"/>
    </row>
    <row r="46" spans="2:2" x14ac:dyDescent="0.3">
      <c r="B46"/>
    </row>
    <row r="47" spans="2:2" x14ac:dyDescent="0.3">
      <c r="B47"/>
    </row>
    <row r="48" spans="2:2" x14ac:dyDescent="0.3">
      <c r="B48"/>
    </row>
    <row r="49" spans="2:2" x14ac:dyDescent="0.3">
      <c r="B49"/>
    </row>
    <row r="50" spans="2:2" x14ac:dyDescent="0.3">
      <c r="B50"/>
    </row>
    <row r="51" spans="2:2" x14ac:dyDescent="0.3">
      <c r="B51"/>
    </row>
    <row r="52" spans="2:2" x14ac:dyDescent="0.3">
      <c r="B52"/>
    </row>
    <row r="53" spans="2:2" x14ac:dyDescent="0.3">
      <c r="B53"/>
    </row>
    <row r="54" spans="2:2" x14ac:dyDescent="0.3">
      <c r="B54"/>
    </row>
    <row r="55" spans="2:2" x14ac:dyDescent="0.3">
      <c r="B55"/>
    </row>
    <row r="56" spans="2:2" x14ac:dyDescent="0.3">
      <c r="B56"/>
    </row>
    <row r="57" spans="2:2" x14ac:dyDescent="0.3">
      <c r="B57"/>
    </row>
    <row r="58" spans="2:2" x14ac:dyDescent="0.3">
      <c r="B58"/>
    </row>
    <row r="59" spans="2:2" x14ac:dyDescent="0.3">
      <c r="B59"/>
    </row>
    <row r="60" spans="2:2" x14ac:dyDescent="0.3">
      <c r="B60"/>
    </row>
    <row r="61" spans="2:2" x14ac:dyDescent="0.3">
      <c r="B61"/>
    </row>
    <row r="62" spans="2:2" x14ac:dyDescent="0.3">
      <c r="B62"/>
    </row>
    <row r="63" spans="2:2" x14ac:dyDescent="0.3">
      <c r="B63"/>
    </row>
    <row r="64" spans="2:2" x14ac:dyDescent="0.3">
      <c r="B64"/>
    </row>
    <row r="65" spans="2:2" x14ac:dyDescent="0.3">
      <c r="B65"/>
    </row>
    <row r="66" spans="2:2" x14ac:dyDescent="0.3">
      <c r="B66"/>
    </row>
    <row r="67" spans="2:2" x14ac:dyDescent="0.3">
      <c r="B67"/>
    </row>
    <row r="68" spans="2:2" x14ac:dyDescent="0.3">
      <c r="B68"/>
    </row>
    <row r="69" spans="2:2" x14ac:dyDescent="0.3">
      <c r="B69"/>
    </row>
    <row r="70" spans="2:2" x14ac:dyDescent="0.3">
      <c r="B70"/>
    </row>
    <row r="71" spans="2:2" x14ac:dyDescent="0.3">
      <c r="B71"/>
    </row>
    <row r="72" spans="2:2" x14ac:dyDescent="0.3">
      <c r="B72"/>
    </row>
    <row r="73" spans="2:2" x14ac:dyDescent="0.3">
      <c r="B73"/>
    </row>
    <row r="74" spans="2:2" x14ac:dyDescent="0.3">
      <c r="B74"/>
    </row>
    <row r="75" spans="2:2" x14ac:dyDescent="0.3">
      <c r="B75"/>
    </row>
    <row r="76" spans="2:2" x14ac:dyDescent="0.3">
      <c r="B76"/>
    </row>
    <row r="77" spans="2:2" x14ac:dyDescent="0.3">
      <c r="B77"/>
    </row>
    <row r="78" spans="2:2" x14ac:dyDescent="0.3">
      <c r="B78"/>
    </row>
    <row r="79" spans="2:2" x14ac:dyDescent="0.3">
      <c r="B79"/>
    </row>
    <row r="80" spans="2:2" x14ac:dyDescent="0.3">
      <c r="B80"/>
    </row>
    <row r="81" spans="2:2" x14ac:dyDescent="0.3">
      <c r="B81"/>
    </row>
    <row r="82" spans="2:2" x14ac:dyDescent="0.3">
      <c r="B82"/>
    </row>
    <row r="83" spans="2:2" x14ac:dyDescent="0.3">
      <c r="B83"/>
    </row>
    <row r="84" spans="2:2" x14ac:dyDescent="0.3">
      <c r="B84"/>
    </row>
    <row r="85" spans="2:2" x14ac:dyDescent="0.3">
      <c r="B85"/>
    </row>
    <row r="86" spans="2:2" x14ac:dyDescent="0.3">
      <c r="B86"/>
    </row>
    <row r="87" spans="2:2" x14ac:dyDescent="0.3">
      <c r="B87"/>
    </row>
    <row r="88" spans="2:2" x14ac:dyDescent="0.3">
      <c r="B88"/>
    </row>
    <row r="89" spans="2:2" x14ac:dyDescent="0.3">
      <c r="B89"/>
    </row>
    <row r="90" spans="2:2" x14ac:dyDescent="0.3">
      <c r="B90"/>
    </row>
    <row r="91" spans="2:2" x14ac:dyDescent="0.3">
      <c r="B91"/>
    </row>
    <row r="92" spans="2:2" x14ac:dyDescent="0.3">
      <c r="B92"/>
    </row>
    <row r="93" spans="2:2" x14ac:dyDescent="0.3">
      <c r="B93"/>
    </row>
    <row r="94" spans="2:2" x14ac:dyDescent="0.3">
      <c r="B94"/>
    </row>
    <row r="95" spans="2:2" x14ac:dyDescent="0.3">
      <c r="B95"/>
    </row>
    <row r="96" spans="2:2" x14ac:dyDescent="0.3">
      <c r="B96"/>
    </row>
    <row r="97" spans="2:2" x14ac:dyDescent="0.3">
      <c r="B97"/>
    </row>
    <row r="98" spans="2:2" x14ac:dyDescent="0.3">
      <c r="B98"/>
    </row>
    <row r="99" spans="2:2" x14ac:dyDescent="0.3">
      <c r="B99"/>
    </row>
    <row r="100" spans="2:2" x14ac:dyDescent="0.3">
      <c r="B100"/>
    </row>
    <row r="101" spans="2:2" x14ac:dyDescent="0.3">
      <c r="B101"/>
    </row>
    <row r="102" spans="2:2" x14ac:dyDescent="0.3">
      <c r="B102"/>
    </row>
    <row r="103" spans="2:2" x14ac:dyDescent="0.3">
      <c r="B103"/>
    </row>
    <row r="104" spans="2:2" x14ac:dyDescent="0.3">
      <c r="B104"/>
    </row>
    <row r="105" spans="2:2" x14ac:dyDescent="0.3">
      <c r="B105"/>
    </row>
    <row r="106" spans="2:2" x14ac:dyDescent="0.3">
      <c r="B106"/>
    </row>
    <row r="107" spans="2:2" x14ac:dyDescent="0.3">
      <c r="B107"/>
    </row>
    <row r="108" spans="2:2" x14ac:dyDescent="0.3">
      <c r="B108"/>
    </row>
    <row r="109" spans="2:2" x14ac:dyDescent="0.3">
      <c r="B109"/>
    </row>
    <row r="110" spans="2:2" x14ac:dyDescent="0.3">
      <c r="B110"/>
    </row>
    <row r="111" spans="2:2" x14ac:dyDescent="0.3">
      <c r="B111"/>
    </row>
    <row r="112" spans="2:2" x14ac:dyDescent="0.3">
      <c r="B112"/>
    </row>
    <row r="113" spans="2:2" x14ac:dyDescent="0.3">
      <c r="B113"/>
    </row>
    <row r="114" spans="2:2" x14ac:dyDescent="0.3">
      <c r="B114"/>
    </row>
    <row r="115" spans="2:2" x14ac:dyDescent="0.3">
      <c r="B115"/>
    </row>
    <row r="116" spans="2:2" x14ac:dyDescent="0.3">
      <c r="B116"/>
    </row>
    <row r="117" spans="2:2" x14ac:dyDescent="0.3">
      <c r="B117"/>
    </row>
    <row r="118" spans="2:2" x14ac:dyDescent="0.3">
      <c r="B118"/>
    </row>
    <row r="119" spans="2:2" x14ac:dyDescent="0.3">
      <c r="B119"/>
    </row>
    <row r="120" spans="2:2" x14ac:dyDescent="0.3">
      <c r="B120"/>
    </row>
    <row r="121" spans="2:2" x14ac:dyDescent="0.3">
      <c r="B121"/>
    </row>
    <row r="122" spans="2:2" x14ac:dyDescent="0.3">
      <c r="B122"/>
    </row>
    <row r="123" spans="2:2" x14ac:dyDescent="0.3">
      <c r="B123"/>
    </row>
    <row r="124" spans="2:2" x14ac:dyDescent="0.3">
      <c r="B124"/>
    </row>
    <row r="125" spans="2:2" x14ac:dyDescent="0.3">
      <c r="B125"/>
    </row>
    <row r="126" spans="2:2" x14ac:dyDescent="0.3">
      <c r="B126"/>
    </row>
    <row r="127" spans="2:2" x14ac:dyDescent="0.3">
      <c r="B127"/>
    </row>
    <row r="128" spans="2:2" x14ac:dyDescent="0.3">
      <c r="B128"/>
    </row>
    <row r="129" spans="2:2" x14ac:dyDescent="0.3">
      <c r="B129"/>
    </row>
    <row r="130" spans="2:2" x14ac:dyDescent="0.3">
      <c r="B130"/>
    </row>
    <row r="131" spans="2:2" x14ac:dyDescent="0.3">
      <c r="B131"/>
    </row>
    <row r="132" spans="2:2" x14ac:dyDescent="0.3">
      <c r="B132"/>
    </row>
    <row r="133" spans="2:2" x14ac:dyDescent="0.3">
      <c r="B133"/>
    </row>
    <row r="134" spans="2:2" x14ac:dyDescent="0.3">
      <c r="B134"/>
    </row>
    <row r="135" spans="2:2" x14ac:dyDescent="0.3">
      <c r="B135"/>
    </row>
    <row r="136" spans="2:2" x14ac:dyDescent="0.3">
      <c r="B136"/>
    </row>
    <row r="137" spans="2:2" x14ac:dyDescent="0.3">
      <c r="B137"/>
    </row>
    <row r="138" spans="2:2" x14ac:dyDescent="0.3">
      <c r="B138"/>
    </row>
    <row r="139" spans="2:2" x14ac:dyDescent="0.3">
      <c r="B139"/>
    </row>
    <row r="140" spans="2:2" x14ac:dyDescent="0.3">
      <c r="B140"/>
    </row>
    <row r="141" spans="2:2" x14ac:dyDescent="0.3">
      <c r="B141"/>
    </row>
    <row r="142" spans="2:2" x14ac:dyDescent="0.3">
      <c r="B142"/>
    </row>
    <row r="143" spans="2:2" x14ac:dyDescent="0.3">
      <c r="B143"/>
    </row>
    <row r="144" spans="2:2" x14ac:dyDescent="0.3">
      <c r="B144"/>
    </row>
    <row r="145" spans="2:2" x14ac:dyDescent="0.3">
      <c r="B145"/>
    </row>
    <row r="146" spans="2:2" x14ac:dyDescent="0.3">
      <c r="B146"/>
    </row>
    <row r="147" spans="2:2" x14ac:dyDescent="0.3">
      <c r="B147"/>
    </row>
    <row r="148" spans="2:2" x14ac:dyDescent="0.3">
      <c r="B148"/>
    </row>
    <row r="149" spans="2:2" x14ac:dyDescent="0.3">
      <c r="B149"/>
    </row>
    <row r="150" spans="2:2" x14ac:dyDescent="0.3">
      <c r="B150"/>
    </row>
    <row r="151" spans="2:2" x14ac:dyDescent="0.3">
      <c r="B151"/>
    </row>
    <row r="152" spans="2:2" x14ac:dyDescent="0.3">
      <c r="B152"/>
    </row>
    <row r="153" spans="2:2" x14ac:dyDescent="0.3">
      <c r="B153"/>
    </row>
    <row r="154" spans="2:2" x14ac:dyDescent="0.3">
      <c r="B154"/>
    </row>
    <row r="155" spans="2:2" x14ac:dyDescent="0.3">
      <c r="B155"/>
    </row>
    <row r="156" spans="2:2" x14ac:dyDescent="0.3">
      <c r="B156"/>
    </row>
    <row r="157" spans="2:2" x14ac:dyDescent="0.3">
      <c r="B157"/>
    </row>
    <row r="158" spans="2:2" x14ac:dyDescent="0.3">
      <c r="B158"/>
    </row>
    <row r="159" spans="2:2" x14ac:dyDescent="0.3">
      <c r="B159"/>
    </row>
    <row r="160" spans="2:2" x14ac:dyDescent="0.3">
      <c r="B160"/>
    </row>
    <row r="161" spans="2:2" x14ac:dyDescent="0.3">
      <c r="B161"/>
    </row>
    <row r="162" spans="2:2" x14ac:dyDescent="0.3">
      <c r="B162"/>
    </row>
    <row r="163" spans="2:2" x14ac:dyDescent="0.3">
      <c r="B163"/>
    </row>
    <row r="164" spans="2:2" x14ac:dyDescent="0.3">
      <c r="B164"/>
    </row>
    <row r="165" spans="2:2" x14ac:dyDescent="0.3">
      <c r="B165"/>
    </row>
    <row r="166" spans="2:2" x14ac:dyDescent="0.3">
      <c r="B166"/>
    </row>
    <row r="167" spans="2:2" x14ac:dyDescent="0.3">
      <c r="B167"/>
    </row>
    <row r="168" spans="2:2" x14ac:dyDescent="0.3">
      <c r="B168"/>
    </row>
    <row r="169" spans="2:2" x14ac:dyDescent="0.3">
      <c r="B169"/>
    </row>
    <row r="170" spans="2:2" x14ac:dyDescent="0.3">
      <c r="B170"/>
    </row>
    <row r="171" spans="2:2" x14ac:dyDescent="0.3">
      <c r="B171"/>
    </row>
    <row r="172" spans="2:2" x14ac:dyDescent="0.3">
      <c r="B172"/>
    </row>
    <row r="173" spans="2:2" x14ac:dyDescent="0.3">
      <c r="B173"/>
    </row>
    <row r="174" spans="2:2" x14ac:dyDescent="0.3">
      <c r="B174"/>
    </row>
    <row r="175" spans="2:2" x14ac:dyDescent="0.3">
      <c r="B175"/>
    </row>
    <row r="176" spans="2:2" x14ac:dyDescent="0.3">
      <c r="B176"/>
    </row>
    <row r="177" spans="2:2" x14ac:dyDescent="0.3">
      <c r="B177"/>
    </row>
    <row r="178" spans="2:2" x14ac:dyDescent="0.3">
      <c r="B178"/>
    </row>
    <row r="179" spans="2:2" x14ac:dyDescent="0.3">
      <c r="B179"/>
    </row>
    <row r="180" spans="2:2" x14ac:dyDescent="0.3">
      <c r="B180"/>
    </row>
    <row r="181" spans="2:2" x14ac:dyDescent="0.3">
      <c r="B181"/>
    </row>
    <row r="182" spans="2:2" x14ac:dyDescent="0.3">
      <c r="B182"/>
    </row>
    <row r="183" spans="2:2" x14ac:dyDescent="0.3">
      <c r="B183"/>
    </row>
    <row r="184" spans="2:2" x14ac:dyDescent="0.3">
      <c r="B184"/>
    </row>
    <row r="185" spans="2:2" x14ac:dyDescent="0.3">
      <c r="B185"/>
    </row>
    <row r="186" spans="2:2" x14ac:dyDescent="0.3">
      <c r="B186"/>
    </row>
    <row r="187" spans="2:2" x14ac:dyDescent="0.3">
      <c r="B187"/>
    </row>
    <row r="188" spans="2:2" x14ac:dyDescent="0.3">
      <c r="B188"/>
    </row>
    <row r="189" spans="2:2" x14ac:dyDescent="0.3">
      <c r="B189"/>
    </row>
    <row r="190" spans="2:2" x14ac:dyDescent="0.3">
      <c r="B190"/>
    </row>
    <row r="191" spans="2:2" x14ac:dyDescent="0.3">
      <c r="B191"/>
    </row>
    <row r="192" spans="2:2" x14ac:dyDescent="0.3">
      <c r="B192"/>
    </row>
    <row r="193" spans="2:2" x14ac:dyDescent="0.3">
      <c r="B193"/>
    </row>
    <row r="194" spans="2:2" x14ac:dyDescent="0.3">
      <c r="B194"/>
    </row>
    <row r="195" spans="2:2" x14ac:dyDescent="0.3">
      <c r="B195"/>
    </row>
    <row r="196" spans="2:2" x14ac:dyDescent="0.3">
      <c r="B196"/>
    </row>
    <row r="197" spans="2:2" x14ac:dyDescent="0.3">
      <c r="B197"/>
    </row>
    <row r="198" spans="2:2" x14ac:dyDescent="0.3">
      <c r="B198"/>
    </row>
    <row r="199" spans="2:2" x14ac:dyDescent="0.3">
      <c r="B199"/>
    </row>
    <row r="200" spans="2:2" x14ac:dyDescent="0.3">
      <c r="B200"/>
    </row>
    <row r="201" spans="2:2" x14ac:dyDescent="0.3">
      <c r="B201"/>
    </row>
    <row r="202" spans="2:2" x14ac:dyDescent="0.3">
      <c r="B202"/>
    </row>
    <row r="203" spans="2:2" x14ac:dyDescent="0.3">
      <c r="B203"/>
    </row>
    <row r="204" spans="2:2" x14ac:dyDescent="0.3">
      <c r="B204"/>
    </row>
    <row r="205" spans="2:2" x14ac:dyDescent="0.3">
      <c r="B205"/>
    </row>
    <row r="206" spans="2:2" x14ac:dyDescent="0.3">
      <c r="B206"/>
    </row>
    <row r="207" spans="2:2" x14ac:dyDescent="0.3">
      <c r="B207"/>
    </row>
    <row r="208" spans="2:2" x14ac:dyDescent="0.3">
      <c r="B208"/>
    </row>
    <row r="209" spans="2:2" x14ac:dyDescent="0.3">
      <c r="B209"/>
    </row>
    <row r="210" spans="2:2" x14ac:dyDescent="0.3">
      <c r="B210"/>
    </row>
    <row r="211" spans="2:2" x14ac:dyDescent="0.3">
      <c r="B211"/>
    </row>
    <row r="212" spans="2:2" x14ac:dyDescent="0.3">
      <c r="B212"/>
    </row>
    <row r="213" spans="2:2" x14ac:dyDescent="0.3">
      <c r="B213"/>
    </row>
    <row r="214" spans="2:2" x14ac:dyDescent="0.3">
      <c r="B214"/>
    </row>
    <row r="215" spans="2:2" x14ac:dyDescent="0.3">
      <c r="B215"/>
    </row>
    <row r="216" spans="2:2" x14ac:dyDescent="0.3">
      <c r="B216"/>
    </row>
    <row r="217" spans="2:2" x14ac:dyDescent="0.3">
      <c r="B217"/>
    </row>
    <row r="218" spans="2:2" x14ac:dyDescent="0.3">
      <c r="B218"/>
    </row>
    <row r="219" spans="2:2" x14ac:dyDescent="0.3">
      <c r="B219"/>
    </row>
    <row r="220" spans="2:2" x14ac:dyDescent="0.3">
      <c r="B220"/>
    </row>
    <row r="221" spans="2:2" x14ac:dyDescent="0.3">
      <c r="B221"/>
    </row>
    <row r="222" spans="2:2" x14ac:dyDescent="0.3">
      <c r="B222"/>
    </row>
    <row r="223" spans="2:2" x14ac:dyDescent="0.3">
      <c r="B223"/>
    </row>
    <row r="224" spans="2:2" x14ac:dyDescent="0.3">
      <c r="B224"/>
    </row>
    <row r="225" spans="2:2" x14ac:dyDescent="0.3">
      <c r="B225"/>
    </row>
    <row r="226" spans="2:2" x14ac:dyDescent="0.3">
      <c r="B226"/>
    </row>
    <row r="227" spans="2:2" x14ac:dyDescent="0.3">
      <c r="B227"/>
    </row>
    <row r="228" spans="2:2" x14ac:dyDescent="0.3">
      <c r="B228"/>
    </row>
    <row r="229" spans="2:2" x14ac:dyDescent="0.3">
      <c r="B229"/>
    </row>
    <row r="230" spans="2:2" x14ac:dyDescent="0.3">
      <c r="B230"/>
    </row>
    <row r="231" spans="2:2" x14ac:dyDescent="0.3">
      <c r="B231"/>
    </row>
    <row r="232" spans="2:2" x14ac:dyDescent="0.3">
      <c r="B232"/>
    </row>
    <row r="233" spans="2:2" x14ac:dyDescent="0.3">
      <c r="B233"/>
    </row>
    <row r="234" spans="2:2" x14ac:dyDescent="0.3">
      <c r="B234"/>
    </row>
    <row r="235" spans="2:2" x14ac:dyDescent="0.3">
      <c r="B235"/>
    </row>
    <row r="236" spans="2:2" x14ac:dyDescent="0.3">
      <c r="B236"/>
    </row>
    <row r="237" spans="2:2" x14ac:dyDescent="0.3">
      <c r="B237"/>
    </row>
    <row r="238" spans="2:2" x14ac:dyDescent="0.3">
      <c r="B238"/>
    </row>
    <row r="239" spans="2:2" x14ac:dyDescent="0.3">
      <c r="B239"/>
    </row>
    <row r="240" spans="2:2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</sheetData>
  <pageMargins left="0.7" right="0.7" top="0.75" bottom="0.75" header="0.3" footer="0.3"/>
  <pageSetup paperSize="9"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432"/>
  <sheetViews>
    <sheetView topLeftCell="E1" workbookViewId="0">
      <selection activeCell="S2" sqref="S2"/>
    </sheetView>
  </sheetViews>
  <sheetFormatPr defaultRowHeight="14.4" x14ac:dyDescent="0.3"/>
  <cols>
    <col min="1" max="1" width="29.21875" customWidth="1"/>
    <col min="2" max="2" width="24" customWidth="1"/>
    <col min="3" max="3" width="50.77734375" bestFit="1" customWidth="1"/>
    <col min="4" max="4" width="67" bestFit="1" customWidth="1"/>
    <col min="5" max="13" width="9.21875" customWidth="1"/>
    <col min="14" max="14" width="11.77734375" customWidth="1"/>
    <col min="15" max="16" width="6.77734375" bestFit="1" customWidth="1"/>
    <col min="17" max="17" width="6.5546875" bestFit="1" customWidth="1"/>
    <col min="18" max="18" width="16.77734375" style="9" bestFit="1" customWidth="1"/>
    <col min="19" max="19" width="11.77734375" bestFit="1" customWidth="1"/>
    <col min="20" max="20" width="13.77734375" style="4" customWidth="1"/>
    <col min="22" max="25" width="9.21875" customWidth="1"/>
  </cols>
  <sheetData>
    <row r="1" spans="1:25" x14ac:dyDescent="0.3">
      <c r="A1" t="s">
        <v>547</v>
      </c>
      <c r="B1" t="s">
        <v>548</v>
      </c>
      <c r="C1" t="s">
        <v>931</v>
      </c>
      <c r="D1" t="s">
        <v>1124</v>
      </c>
      <c r="E1" t="s">
        <v>927</v>
      </c>
      <c r="F1" t="s">
        <v>530</v>
      </c>
      <c r="G1" t="s">
        <v>531</v>
      </c>
      <c r="H1" t="s">
        <v>532</v>
      </c>
      <c r="I1" t="s">
        <v>533</v>
      </c>
      <c r="J1" t="s">
        <v>534</v>
      </c>
      <c r="K1" t="s">
        <v>535</v>
      </c>
      <c r="L1" t="s">
        <v>536</v>
      </c>
      <c r="M1" t="s">
        <v>537</v>
      </c>
      <c r="N1" t="s">
        <v>928</v>
      </c>
      <c r="O1" s="3" t="s">
        <v>538</v>
      </c>
      <c r="P1" t="s">
        <v>539</v>
      </c>
      <c r="Q1" t="s">
        <v>540</v>
      </c>
      <c r="R1" s="9" t="s">
        <v>1319</v>
      </c>
      <c r="S1" t="s">
        <v>541</v>
      </c>
      <c r="T1" s="4" t="s">
        <v>929</v>
      </c>
      <c r="U1" t="s">
        <v>542</v>
      </c>
      <c r="V1" t="s">
        <v>543</v>
      </c>
      <c r="W1" t="s">
        <v>544</v>
      </c>
      <c r="X1" t="s">
        <v>545</v>
      </c>
      <c r="Y1" t="s">
        <v>546</v>
      </c>
    </row>
    <row r="2" spans="1:25" x14ac:dyDescent="0.3">
      <c r="A2" t="str">
        <f t="shared" ref="A2:A65" si="0">W2&amp;" "&amp;X2&amp;" ("&amp;Y2&amp;")"</f>
        <v>Babicza Kristóf (NZA)</v>
      </c>
      <c r="B2" t="str">
        <f t="shared" ref="B2:B65" si="1">F2&amp;" "&amp;G2&amp;" "&amp;H2</f>
        <v>K1 1000 Juniori</v>
      </c>
      <c r="C2" t="str">
        <f>B2&amp;" "&amp;A2</f>
        <v>K1 1000 Juniori Babicza Kristóf (NZA)</v>
      </c>
      <c r="D2" t="str">
        <f t="shared" ref="D2:D65" si="2">A2&amp;" "&amp;B2</f>
        <v>Babicza Kristóf (NZA) K1 1000 Juniori</v>
      </c>
      <c r="E2">
        <v>4</v>
      </c>
      <c r="F2" t="s">
        <v>0</v>
      </c>
      <c r="G2">
        <v>1000</v>
      </c>
      <c r="H2" t="s">
        <v>1</v>
      </c>
      <c r="I2" t="s">
        <v>2</v>
      </c>
      <c r="J2" s="1">
        <v>44317</v>
      </c>
      <c r="K2" s="2">
        <v>0.43958333333333338</v>
      </c>
      <c r="L2">
        <v>7</v>
      </c>
      <c r="M2">
        <v>4</v>
      </c>
      <c r="N2" t="s">
        <v>45</v>
      </c>
      <c r="O2" s="3" t="s">
        <v>549</v>
      </c>
      <c r="P2" s="3" t="s">
        <v>550</v>
      </c>
      <c r="Q2" s="3" t="s">
        <v>563</v>
      </c>
      <c r="R2" s="9">
        <f>TIMEVALUE(SUBSTITUTE(N2,".",","))</f>
        <v>3.0402777777777776E-3</v>
      </c>
      <c r="S2" s="4">
        <f>(VALUE(O2)*3600+VALUE(P2)*60+VALUE(SUBSTITUTE(Q2,".",",")))/(24*60*60)</f>
        <v>3.040277777777778E-3</v>
      </c>
      <c r="T2" s="4" t="str">
        <f>TEXT(S2,"[h]:mm:ss,000")</f>
        <v>0:04:22,680</v>
      </c>
      <c r="U2" t="s">
        <v>4</v>
      </c>
      <c r="V2">
        <v>5435</v>
      </c>
      <c r="W2" t="s">
        <v>46</v>
      </c>
      <c r="X2" t="s">
        <v>47</v>
      </c>
      <c r="Y2" t="s">
        <v>48</v>
      </c>
    </row>
    <row r="3" spans="1:25" x14ac:dyDescent="0.3">
      <c r="A3" t="str">
        <f t="shared" si="0"/>
        <v>Babicza Kristóf (NZA)</v>
      </c>
      <c r="B3" t="str">
        <f t="shared" si="1"/>
        <v>K1 1000 Juniori</v>
      </c>
      <c r="C3" t="str">
        <f t="shared" ref="C3:C66" si="3">B3&amp;" "&amp;A3</f>
        <v>K1 1000 Juniori Babicza Kristóf (NZA)</v>
      </c>
      <c r="D3" t="str">
        <f t="shared" si="2"/>
        <v>Babicza Kristóf (NZA) K1 1000 Juniori</v>
      </c>
      <c r="E3">
        <v>17</v>
      </c>
      <c r="F3" t="s">
        <v>0</v>
      </c>
      <c r="G3">
        <v>1000</v>
      </c>
      <c r="H3" t="s">
        <v>1</v>
      </c>
      <c r="I3" t="s">
        <v>2</v>
      </c>
      <c r="J3" s="1">
        <v>44317</v>
      </c>
      <c r="K3" s="2">
        <v>0.50208333333333333</v>
      </c>
      <c r="L3">
        <v>2</v>
      </c>
      <c r="M3">
        <v>5</v>
      </c>
      <c r="N3" t="s">
        <v>213</v>
      </c>
      <c r="O3" s="3" t="s">
        <v>549</v>
      </c>
      <c r="P3" s="3" t="s">
        <v>550</v>
      </c>
      <c r="Q3" s="3" t="s">
        <v>630</v>
      </c>
      <c r="R3" s="9">
        <f t="shared" ref="R3:R66" si="4">TIMEVALUE(SUBSTITUTE(N3,".",","))</f>
        <v>3.0337962962962966E-3</v>
      </c>
      <c r="S3" s="4">
        <f t="shared" ref="S3:S66" si="5">(VALUE(O3)*3600+VALUE(P3)*60+VALUE(SUBSTITUTE(Q3,".",",")))/(24*60*60)</f>
        <v>3.0337962962962962E-3</v>
      </c>
      <c r="T3" s="4" t="str">
        <f t="shared" ref="T3:T66" si="6">TEXT(S3,"[h]:mm:ss,000")</f>
        <v>0:04:22,120</v>
      </c>
      <c r="U3" t="s">
        <v>4</v>
      </c>
      <c r="V3">
        <v>5435</v>
      </c>
      <c r="W3" t="s">
        <v>46</v>
      </c>
      <c r="X3" t="s">
        <v>47</v>
      </c>
      <c r="Y3" t="s">
        <v>48</v>
      </c>
    </row>
    <row r="4" spans="1:25" x14ac:dyDescent="0.3">
      <c r="A4" t="str">
        <f t="shared" si="0"/>
        <v>Babicza Kristóf (NZA)</v>
      </c>
      <c r="B4" t="str">
        <f t="shared" si="1"/>
        <v>K1 1000 Juniori</v>
      </c>
      <c r="C4" t="str">
        <f t="shared" si="3"/>
        <v>K1 1000 Juniori Babicza Kristóf (NZA)</v>
      </c>
      <c r="D4" t="str">
        <f t="shared" si="2"/>
        <v>Babicza Kristóf (NZA) K1 1000 Juniori</v>
      </c>
      <c r="E4">
        <v>33</v>
      </c>
      <c r="F4" t="s">
        <v>0</v>
      </c>
      <c r="G4">
        <v>1000</v>
      </c>
      <c r="H4" t="s">
        <v>1</v>
      </c>
      <c r="I4" t="s">
        <v>2</v>
      </c>
      <c r="J4" s="1">
        <v>44317</v>
      </c>
      <c r="K4" s="2">
        <v>0.60347222222222219</v>
      </c>
      <c r="L4">
        <v>3</v>
      </c>
      <c r="M4">
        <v>4</v>
      </c>
      <c r="N4" t="s">
        <v>272</v>
      </c>
      <c r="O4" s="3" t="s">
        <v>549</v>
      </c>
      <c r="P4" s="3" t="s">
        <v>550</v>
      </c>
      <c r="Q4" s="3" t="s">
        <v>687</v>
      </c>
      <c r="R4" s="9">
        <f t="shared" si="4"/>
        <v>2.8078703703703703E-3</v>
      </c>
      <c r="S4" s="4">
        <f t="shared" si="5"/>
        <v>2.8078703703703703E-3</v>
      </c>
      <c r="T4" s="4" t="str">
        <f t="shared" si="6"/>
        <v>0:04:02,600</v>
      </c>
      <c r="U4" t="s">
        <v>4</v>
      </c>
      <c r="V4">
        <v>5435</v>
      </c>
      <c r="W4" t="s">
        <v>46</v>
      </c>
      <c r="X4" t="s">
        <v>47</v>
      </c>
      <c r="Y4" t="s">
        <v>48</v>
      </c>
    </row>
    <row r="5" spans="1:25" x14ac:dyDescent="0.3">
      <c r="A5" t="str">
        <f t="shared" si="0"/>
        <v>Babicza Kristóf (NZA)</v>
      </c>
      <c r="B5" t="str">
        <f t="shared" si="1"/>
        <v>K1 200 Juniori</v>
      </c>
      <c r="C5" t="str">
        <f t="shared" si="3"/>
        <v>K1 200 Juniori Babicza Kristóf (NZA)</v>
      </c>
      <c r="D5" t="str">
        <f t="shared" si="2"/>
        <v>Babicza Kristóf (NZA) K1 200 Juniori</v>
      </c>
      <c r="E5">
        <v>87</v>
      </c>
      <c r="F5" t="s">
        <v>0</v>
      </c>
      <c r="G5">
        <v>200</v>
      </c>
      <c r="H5" t="s">
        <v>1</v>
      </c>
      <c r="I5" t="s">
        <v>2</v>
      </c>
      <c r="J5" s="1">
        <v>44318</v>
      </c>
      <c r="K5" s="2">
        <v>0.62708333333333333</v>
      </c>
      <c r="L5">
        <v>7</v>
      </c>
      <c r="M5">
        <v>2</v>
      </c>
      <c r="N5" t="s">
        <v>430</v>
      </c>
      <c r="O5" s="3" t="s">
        <v>549</v>
      </c>
      <c r="P5" s="3" t="s">
        <v>549</v>
      </c>
      <c r="Q5" s="3" t="s">
        <v>840</v>
      </c>
      <c r="R5" s="9">
        <f t="shared" si="4"/>
        <v>5.1898148148148149E-4</v>
      </c>
      <c r="S5" s="4">
        <f t="shared" si="5"/>
        <v>5.1898148148148149E-4</v>
      </c>
      <c r="T5" s="4" t="str">
        <f t="shared" si="6"/>
        <v>0:00:44,840</v>
      </c>
      <c r="U5" t="s">
        <v>4</v>
      </c>
      <c r="V5">
        <v>5435</v>
      </c>
      <c r="W5" t="s">
        <v>46</v>
      </c>
      <c r="X5" t="s">
        <v>47</v>
      </c>
      <c r="Y5" t="s">
        <v>48</v>
      </c>
    </row>
    <row r="6" spans="1:25" x14ac:dyDescent="0.3">
      <c r="A6" t="str">
        <f t="shared" si="0"/>
        <v>Babicza Kristóf (NZA)</v>
      </c>
      <c r="B6" t="str">
        <f t="shared" si="1"/>
        <v>K1 200 Juniori</v>
      </c>
      <c r="C6" t="str">
        <f t="shared" si="3"/>
        <v>K1 200 Juniori Babicza Kristóf (NZA)</v>
      </c>
      <c r="D6" t="str">
        <f t="shared" si="2"/>
        <v>Babicza Kristóf (NZA) K1 200 Juniori</v>
      </c>
      <c r="E6">
        <v>101</v>
      </c>
      <c r="F6" t="s">
        <v>0</v>
      </c>
      <c r="G6">
        <v>200</v>
      </c>
      <c r="H6" t="s">
        <v>1</v>
      </c>
      <c r="I6" t="s">
        <v>2</v>
      </c>
      <c r="J6" s="1">
        <v>44318</v>
      </c>
      <c r="K6" s="2">
        <v>0.66875000000000007</v>
      </c>
      <c r="L6">
        <v>4</v>
      </c>
      <c r="M6">
        <v>3</v>
      </c>
      <c r="N6" t="s">
        <v>487</v>
      </c>
      <c r="O6" s="3" t="s">
        <v>549</v>
      </c>
      <c r="P6" s="3" t="s">
        <v>549</v>
      </c>
      <c r="Q6" s="3" t="s">
        <v>889</v>
      </c>
      <c r="R6" s="9">
        <f t="shared" si="4"/>
        <v>4.9675925925925929E-4</v>
      </c>
      <c r="S6" s="4">
        <f t="shared" si="5"/>
        <v>4.9675925925925929E-4</v>
      </c>
      <c r="T6" s="4" t="str">
        <f t="shared" si="6"/>
        <v>0:00:42,920</v>
      </c>
      <c r="U6" t="s">
        <v>4</v>
      </c>
      <c r="V6">
        <v>5435</v>
      </c>
      <c r="W6" t="s">
        <v>46</v>
      </c>
      <c r="X6" t="s">
        <v>47</v>
      </c>
      <c r="Y6" t="s">
        <v>48</v>
      </c>
    </row>
    <row r="7" spans="1:25" x14ac:dyDescent="0.3">
      <c r="A7" t="str">
        <f t="shared" si="0"/>
        <v>Babicza Kristóf (NZA)</v>
      </c>
      <c r="B7" t="str">
        <f t="shared" si="1"/>
        <v>K1 500 Juniori</v>
      </c>
      <c r="C7" t="str">
        <f t="shared" si="3"/>
        <v>K1 500 Juniori Babicza Kristóf (NZA)</v>
      </c>
      <c r="D7" t="str">
        <f t="shared" si="2"/>
        <v>Babicza Kristóf (NZA) K1 500 Juniori</v>
      </c>
      <c r="E7">
        <v>50</v>
      </c>
      <c r="F7" t="s">
        <v>0</v>
      </c>
      <c r="G7">
        <v>500</v>
      </c>
      <c r="H7" t="s">
        <v>1</v>
      </c>
      <c r="I7" t="s">
        <v>2</v>
      </c>
      <c r="J7" s="1">
        <v>44318</v>
      </c>
      <c r="K7" s="2">
        <v>0.38541666666666669</v>
      </c>
      <c r="L7">
        <v>7</v>
      </c>
      <c r="M7">
        <v>3</v>
      </c>
      <c r="N7" t="s">
        <v>312</v>
      </c>
      <c r="O7" s="3" t="s">
        <v>549</v>
      </c>
      <c r="P7" s="3" t="s">
        <v>720</v>
      </c>
      <c r="Q7" s="3" t="s">
        <v>728</v>
      </c>
      <c r="R7" s="9">
        <f t="shared" si="4"/>
        <v>1.5009259259259257E-3</v>
      </c>
      <c r="S7" s="4">
        <f t="shared" si="5"/>
        <v>1.500925925925926E-3</v>
      </c>
      <c r="T7" s="4" t="str">
        <f t="shared" si="6"/>
        <v>0:02:09,680</v>
      </c>
      <c r="U7" t="s">
        <v>4</v>
      </c>
      <c r="V7">
        <v>5435</v>
      </c>
      <c r="W7" t="s">
        <v>46</v>
      </c>
      <c r="X7" t="s">
        <v>47</v>
      </c>
      <c r="Y7" t="s">
        <v>48</v>
      </c>
    </row>
    <row r="8" spans="1:25" x14ac:dyDescent="0.3">
      <c r="A8" t="str">
        <f t="shared" si="0"/>
        <v>Babicza Kristóf (NZA)</v>
      </c>
      <c r="B8" t="str">
        <f t="shared" si="1"/>
        <v>K1 500 Juniori</v>
      </c>
      <c r="C8" t="str">
        <f t="shared" si="3"/>
        <v>K1 500 Juniori Babicza Kristóf (NZA)</v>
      </c>
      <c r="D8" t="str">
        <f t="shared" si="2"/>
        <v>Babicza Kristóf (NZA) K1 500 Juniori</v>
      </c>
      <c r="E8">
        <v>64</v>
      </c>
      <c r="F8" t="s">
        <v>0</v>
      </c>
      <c r="G8">
        <v>500</v>
      </c>
      <c r="H8" t="s">
        <v>1</v>
      </c>
      <c r="I8" t="s">
        <v>2</v>
      </c>
      <c r="J8" s="1">
        <v>44318</v>
      </c>
      <c r="K8" s="2">
        <v>0.5854166666666667</v>
      </c>
      <c r="L8">
        <v>4</v>
      </c>
      <c r="M8">
        <v>3</v>
      </c>
      <c r="N8" t="s">
        <v>376</v>
      </c>
      <c r="O8" s="3" t="s">
        <v>549</v>
      </c>
      <c r="P8" s="3" t="s">
        <v>720</v>
      </c>
      <c r="Q8" s="3" t="s">
        <v>706</v>
      </c>
      <c r="R8" s="9">
        <f t="shared" si="4"/>
        <v>1.4425925925925925E-3</v>
      </c>
      <c r="S8" s="4">
        <f t="shared" si="5"/>
        <v>1.4425925925925925E-3</v>
      </c>
      <c r="T8" s="4" t="str">
        <f t="shared" si="6"/>
        <v>0:02:04,640</v>
      </c>
      <c r="U8" t="s">
        <v>4</v>
      </c>
      <c r="V8">
        <v>5435</v>
      </c>
      <c r="W8" t="s">
        <v>46</v>
      </c>
      <c r="X8" t="s">
        <v>47</v>
      </c>
      <c r="Y8" t="s">
        <v>48</v>
      </c>
    </row>
    <row r="9" spans="1:25" x14ac:dyDescent="0.3">
      <c r="A9" t="str">
        <f t="shared" si="0"/>
        <v>Bábik Martin (PIE)</v>
      </c>
      <c r="B9" t="str">
        <f t="shared" si="1"/>
        <v>K1 1000 Kadeti</v>
      </c>
      <c r="C9" t="str">
        <f t="shared" si="3"/>
        <v>K1 1000 Kadeti Bábik Martin (PIE)</v>
      </c>
      <c r="D9" t="str">
        <f t="shared" si="2"/>
        <v>Bábik Martin (PIE) K1 1000 Kadeti</v>
      </c>
      <c r="E9">
        <v>12</v>
      </c>
      <c r="F9" t="s">
        <v>0</v>
      </c>
      <c r="G9">
        <v>1000</v>
      </c>
      <c r="H9" t="s">
        <v>115</v>
      </c>
      <c r="I9" t="s">
        <v>2</v>
      </c>
      <c r="J9" s="1">
        <v>44317</v>
      </c>
      <c r="K9" s="2">
        <v>0.46458333333333335</v>
      </c>
      <c r="L9">
        <v>4</v>
      </c>
      <c r="M9">
        <v>4</v>
      </c>
      <c r="N9" t="s">
        <v>148</v>
      </c>
      <c r="O9" s="3" t="s">
        <v>549</v>
      </c>
      <c r="P9" s="3" t="s">
        <v>550</v>
      </c>
      <c r="Q9" s="3" t="s">
        <v>599</v>
      </c>
      <c r="R9" s="9">
        <f t="shared" si="4"/>
        <v>3.1472222222222218E-3</v>
      </c>
      <c r="S9" s="4">
        <f t="shared" si="5"/>
        <v>3.1472222222222223E-3</v>
      </c>
      <c r="T9" s="4" t="str">
        <f t="shared" si="6"/>
        <v>0:04:31,920</v>
      </c>
      <c r="U9" t="s">
        <v>4</v>
      </c>
      <c r="V9">
        <v>4665</v>
      </c>
      <c r="W9" t="s">
        <v>149</v>
      </c>
      <c r="X9" t="s">
        <v>63</v>
      </c>
      <c r="Y9" t="s">
        <v>7</v>
      </c>
    </row>
    <row r="10" spans="1:25" x14ac:dyDescent="0.3">
      <c r="A10" t="str">
        <f t="shared" si="0"/>
        <v>Bábik Martin (PIE)</v>
      </c>
      <c r="B10" t="str">
        <f t="shared" si="1"/>
        <v>K1 1000 Kadeti</v>
      </c>
      <c r="C10" t="str">
        <f t="shared" si="3"/>
        <v>K1 1000 Kadeti Bábik Martin (PIE)</v>
      </c>
      <c r="D10" t="str">
        <f t="shared" si="2"/>
        <v>Bábik Martin (PIE) K1 1000 Kadeti</v>
      </c>
      <c r="E10">
        <v>22</v>
      </c>
      <c r="F10" t="s">
        <v>0</v>
      </c>
      <c r="G10">
        <v>1000</v>
      </c>
      <c r="H10" t="s">
        <v>115</v>
      </c>
      <c r="I10" t="s">
        <v>2</v>
      </c>
      <c r="J10" s="1">
        <v>44317</v>
      </c>
      <c r="K10" s="2">
        <v>0.51250000000000007</v>
      </c>
      <c r="L10">
        <v>10</v>
      </c>
      <c r="M10">
        <v>2</v>
      </c>
      <c r="N10" t="s">
        <v>242</v>
      </c>
      <c r="O10" s="3" t="s">
        <v>549</v>
      </c>
      <c r="P10" s="3" t="s">
        <v>550</v>
      </c>
      <c r="Q10" s="3" t="s">
        <v>659</v>
      </c>
      <c r="R10" s="9">
        <f t="shared" si="4"/>
        <v>3.0231481481481481E-3</v>
      </c>
      <c r="S10" s="4">
        <f t="shared" si="5"/>
        <v>3.0231481481481481E-3</v>
      </c>
      <c r="T10" s="4" t="str">
        <f t="shared" si="6"/>
        <v>0:04:21,200</v>
      </c>
      <c r="U10" t="s">
        <v>4</v>
      </c>
      <c r="V10">
        <v>4665</v>
      </c>
      <c r="W10" t="s">
        <v>149</v>
      </c>
      <c r="X10" t="s">
        <v>63</v>
      </c>
      <c r="Y10" t="s">
        <v>7</v>
      </c>
    </row>
    <row r="11" spans="1:25" x14ac:dyDescent="0.3">
      <c r="A11" t="str">
        <f t="shared" si="0"/>
        <v>Bábik Martin (PIE)</v>
      </c>
      <c r="B11" t="str">
        <f t="shared" si="1"/>
        <v>K1 1000 Kadeti</v>
      </c>
      <c r="C11" t="str">
        <f t="shared" si="3"/>
        <v>K1 1000 Kadeti Bábik Martin (PIE)</v>
      </c>
      <c r="D11" t="str">
        <f t="shared" si="2"/>
        <v>Bábik Martin (PIE) K1 1000 Kadeti</v>
      </c>
      <c r="E11">
        <v>38</v>
      </c>
      <c r="F11" t="s">
        <v>0</v>
      </c>
      <c r="G11">
        <v>1000</v>
      </c>
      <c r="H11" t="s">
        <v>115</v>
      </c>
      <c r="I11" t="s">
        <v>2</v>
      </c>
      <c r="J11" s="1">
        <v>44317</v>
      </c>
      <c r="K11" s="2">
        <v>0.61805555555555558</v>
      </c>
      <c r="L11">
        <v>9</v>
      </c>
      <c r="M11">
        <v>4</v>
      </c>
      <c r="N11" t="s">
        <v>202</v>
      </c>
      <c r="O11" s="3" t="s">
        <v>549</v>
      </c>
      <c r="P11" s="3" t="s">
        <v>550</v>
      </c>
      <c r="Q11" s="3" t="s">
        <v>620</v>
      </c>
      <c r="R11" s="9">
        <f t="shared" si="4"/>
        <v>2.9282407407407412E-3</v>
      </c>
      <c r="S11" s="4">
        <f t="shared" si="5"/>
        <v>2.9282407407407408E-3</v>
      </c>
      <c r="T11" s="4" t="str">
        <f t="shared" si="6"/>
        <v>0:04:13,000</v>
      </c>
      <c r="U11" t="s">
        <v>4</v>
      </c>
      <c r="V11">
        <v>4665</v>
      </c>
      <c r="W11" t="s">
        <v>149</v>
      </c>
      <c r="X11" t="s">
        <v>63</v>
      </c>
      <c r="Y11" t="s">
        <v>7</v>
      </c>
    </row>
    <row r="12" spans="1:25" x14ac:dyDescent="0.3">
      <c r="A12" t="str">
        <f t="shared" si="0"/>
        <v>Bábik Martin (PIE)</v>
      </c>
      <c r="B12" t="str">
        <f t="shared" si="1"/>
        <v>K1 200 Kadeti</v>
      </c>
      <c r="C12" t="str">
        <f t="shared" si="3"/>
        <v>K1 200 Kadeti Bábik Martin (PIE)</v>
      </c>
      <c r="D12" t="str">
        <f t="shared" si="2"/>
        <v>Bábik Martin (PIE) K1 200 Kadeti</v>
      </c>
      <c r="E12">
        <v>92</v>
      </c>
      <c r="F12" t="s">
        <v>0</v>
      </c>
      <c r="G12">
        <v>200</v>
      </c>
      <c r="H12" t="s">
        <v>115</v>
      </c>
      <c r="I12" t="s">
        <v>2</v>
      </c>
      <c r="J12" s="1">
        <v>44318</v>
      </c>
      <c r="K12" s="2">
        <v>0.63750000000000007</v>
      </c>
      <c r="L12">
        <v>4</v>
      </c>
      <c r="M12">
        <v>6</v>
      </c>
      <c r="N12" t="s">
        <v>439</v>
      </c>
      <c r="O12" s="3" t="s">
        <v>549</v>
      </c>
      <c r="P12" s="3" t="s">
        <v>549</v>
      </c>
      <c r="Q12" s="3" t="s">
        <v>847</v>
      </c>
      <c r="R12" s="9">
        <f t="shared" si="4"/>
        <v>5.9398148148148147E-4</v>
      </c>
      <c r="S12" s="4">
        <f t="shared" si="5"/>
        <v>5.9398148148148147E-4</v>
      </c>
      <c r="T12" s="4" t="str">
        <f t="shared" si="6"/>
        <v>0:00:51,320</v>
      </c>
      <c r="U12" t="s">
        <v>4</v>
      </c>
      <c r="V12">
        <v>4665</v>
      </c>
      <c r="W12" t="s">
        <v>149</v>
      </c>
      <c r="X12" t="s">
        <v>63</v>
      </c>
      <c r="Y12" t="s">
        <v>7</v>
      </c>
    </row>
    <row r="13" spans="1:25" x14ac:dyDescent="0.3">
      <c r="A13" t="str">
        <f t="shared" si="0"/>
        <v>Bábik Martin (PIE)</v>
      </c>
      <c r="B13" t="str">
        <f t="shared" si="1"/>
        <v>K1 200 Kadeti</v>
      </c>
      <c r="C13" t="str">
        <f t="shared" si="3"/>
        <v>K1 200 Kadeti Bábik Martin (PIE)</v>
      </c>
      <c r="D13" t="str">
        <f t="shared" si="2"/>
        <v>Bábik Martin (PIE) K1 200 Kadeti</v>
      </c>
      <c r="E13">
        <v>106</v>
      </c>
      <c r="F13" t="s">
        <v>0</v>
      </c>
      <c r="G13">
        <v>200</v>
      </c>
      <c r="H13" t="s">
        <v>115</v>
      </c>
      <c r="I13" t="s">
        <v>2</v>
      </c>
      <c r="J13" s="1">
        <v>44318</v>
      </c>
      <c r="K13" s="2">
        <v>0.6791666666666667</v>
      </c>
      <c r="L13">
        <v>7</v>
      </c>
      <c r="M13">
        <v>5</v>
      </c>
      <c r="N13" t="s">
        <v>516</v>
      </c>
      <c r="O13" s="3" t="s">
        <v>549</v>
      </c>
      <c r="P13" s="3" t="s">
        <v>549</v>
      </c>
      <c r="Q13" s="3" t="s">
        <v>916</v>
      </c>
      <c r="R13" s="9">
        <f t="shared" si="4"/>
        <v>5.5138888888888891E-4</v>
      </c>
      <c r="S13" s="4">
        <f t="shared" si="5"/>
        <v>5.5138888888888891E-4</v>
      </c>
      <c r="T13" s="4" t="str">
        <f t="shared" si="6"/>
        <v>0:00:47,640</v>
      </c>
      <c r="U13" t="s">
        <v>4</v>
      </c>
      <c r="V13">
        <v>4665</v>
      </c>
      <c r="W13" t="s">
        <v>149</v>
      </c>
      <c r="X13" t="s">
        <v>63</v>
      </c>
      <c r="Y13" t="s">
        <v>7</v>
      </c>
    </row>
    <row r="14" spans="1:25" x14ac:dyDescent="0.3">
      <c r="A14" t="str">
        <f t="shared" si="0"/>
        <v>Bábik Martin (PIE)</v>
      </c>
      <c r="B14" t="str">
        <f t="shared" si="1"/>
        <v>K1 500 Kadeti</v>
      </c>
      <c r="C14" t="str">
        <f t="shared" si="3"/>
        <v>K1 500 Kadeti Bábik Martin (PIE)</v>
      </c>
      <c r="D14" t="str">
        <f t="shared" si="2"/>
        <v>Bábik Martin (PIE) K1 500 Kadeti</v>
      </c>
      <c r="E14">
        <v>55</v>
      </c>
      <c r="F14" t="s">
        <v>0</v>
      </c>
      <c r="G14">
        <v>500</v>
      </c>
      <c r="H14" t="s">
        <v>115</v>
      </c>
      <c r="I14" t="s">
        <v>2</v>
      </c>
      <c r="J14" s="1">
        <v>44318</v>
      </c>
      <c r="K14" s="2">
        <v>0.39583333333333331</v>
      </c>
      <c r="L14">
        <v>4</v>
      </c>
      <c r="M14">
        <v>7</v>
      </c>
      <c r="N14" t="s">
        <v>350</v>
      </c>
      <c r="O14" s="3" t="s">
        <v>549</v>
      </c>
      <c r="P14" s="3" t="s">
        <v>720</v>
      </c>
      <c r="Q14" s="3" t="s">
        <v>766</v>
      </c>
      <c r="R14" s="9">
        <f t="shared" si="4"/>
        <v>1.6182638888888889E-3</v>
      </c>
      <c r="S14" s="4">
        <f t="shared" si="5"/>
        <v>1.6182638888888889E-3</v>
      </c>
      <c r="T14" s="4" t="str">
        <f t="shared" si="6"/>
        <v>0:02:19,818</v>
      </c>
      <c r="U14" t="s">
        <v>4</v>
      </c>
      <c r="V14">
        <v>4665</v>
      </c>
      <c r="W14" t="s">
        <v>149</v>
      </c>
      <c r="X14" t="s">
        <v>63</v>
      </c>
      <c r="Y14" t="s">
        <v>7</v>
      </c>
    </row>
    <row r="15" spans="1:25" x14ac:dyDescent="0.3">
      <c r="A15" t="str">
        <f t="shared" si="0"/>
        <v>Bábik Martin (PIE)</v>
      </c>
      <c r="B15" t="str">
        <f t="shared" si="1"/>
        <v>K1 500 Kadeti</v>
      </c>
      <c r="C15" t="str">
        <f t="shared" si="3"/>
        <v>K1 500 Kadeti Bábik Martin (PIE)</v>
      </c>
      <c r="D15" t="str">
        <f t="shared" si="2"/>
        <v>Bábik Martin (PIE) K1 500 Kadeti</v>
      </c>
      <c r="E15">
        <v>69</v>
      </c>
      <c r="F15" t="s">
        <v>0</v>
      </c>
      <c r="G15">
        <v>500</v>
      </c>
      <c r="H15" t="s">
        <v>115</v>
      </c>
      <c r="I15" t="s">
        <v>2</v>
      </c>
      <c r="J15" s="1">
        <v>44318</v>
      </c>
      <c r="K15" s="2">
        <v>0.59583333333333333</v>
      </c>
      <c r="L15">
        <v>10</v>
      </c>
      <c r="M15">
        <v>6</v>
      </c>
      <c r="N15" t="s">
        <v>404</v>
      </c>
      <c r="O15" s="3" t="s">
        <v>549</v>
      </c>
      <c r="P15" s="3" t="s">
        <v>720</v>
      </c>
      <c r="Q15" s="3" t="s">
        <v>816</v>
      </c>
      <c r="R15" s="9">
        <f t="shared" si="4"/>
        <v>1.612037037037037E-3</v>
      </c>
      <c r="S15" s="4">
        <f t="shared" si="5"/>
        <v>1.612037037037037E-3</v>
      </c>
      <c r="T15" s="4" t="str">
        <f t="shared" si="6"/>
        <v>0:02:19,280</v>
      </c>
      <c r="U15" t="s">
        <v>4</v>
      </c>
      <c r="V15">
        <v>4665</v>
      </c>
      <c r="W15" t="s">
        <v>149</v>
      </c>
      <c r="X15" t="s">
        <v>63</v>
      </c>
      <c r="Y15" t="s">
        <v>7</v>
      </c>
    </row>
    <row r="16" spans="1:25" x14ac:dyDescent="0.3">
      <c r="A16" t="str">
        <f t="shared" si="0"/>
        <v>Bajzík Michal (SLA)</v>
      </c>
      <c r="B16" t="str">
        <f t="shared" si="1"/>
        <v>K1 1000 Juniori</v>
      </c>
      <c r="C16" t="str">
        <f t="shared" si="3"/>
        <v>K1 1000 Juniori Bajzík Michal (SLA)</v>
      </c>
      <c r="D16" t="str">
        <f t="shared" si="2"/>
        <v>Bajzík Michal (SLA) K1 1000 Juniori</v>
      </c>
      <c r="E16">
        <v>5</v>
      </c>
      <c r="F16" t="s">
        <v>0</v>
      </c>
      <c r="G16">
        <v>1000</v>
      </c>
      <c r="H16" t="s">
        <v>1</v>
      </c>
      <c r="I16" t="s">
        <v>2</v>
      </c>
      <c r="J16" s="1">
        <v>44317</v>
      </c>
      <c r="K16" s="2">
        <v>0.44166666666666665</v>
      </c>
      <c r="L16">
        <v>5</v>
      </c>
      <c r="M16">
        <v>4</v>
      </c>
      <c r="N16" t="s">
        <v>67</v>
      </c>
      <c r="O16" s="3" t="s">
        <v>549</v>
      </c>
      <c r="P16" s="3" t="s">
        <v>550</v>
      </c>
      <c r="Q16" s="3" t="s">
        <v>570</v>
      </c>
      <c r="R16" s="9">
        <f t="shared" si="4"/>
        <v>3.221273148148148E-3</v>
      </c>
      <c r="S16" s="4">
        <f t="shared" si="5"/>
        <v>3.221273148148148E-3</v>
      </c>
      <c r="T16" s="4" t="str">
        <f t="shared" si="6"/>
        <v>0:04:38,318</v>
      </c>
      <c r="U16" t="s">
        <v>4</v>
      </c>
      <c r="V16">
        <v>2456</v>
      </c>
      <c r="W16" t="s">
        <v>68</v>
      </c>
      <c r="X16" t="s">
        <v>24</v>
      </c>
      <c r="Y16" t="s">
        <v>64</v>
      </c>
    </row>
    <row r="17" spans="1:25" x14ac:dyDescent="0.3">
      <c r="A17" t="str">
        <f t="shared" si="0"/>
        <v>Bajzík Michal (SLA)</v>
      </c>
      <c r="B17" t="str">
        <f t="shared" si="1"/>
        <v>K1 1000 Juniori</v>
      </c>
      <c r="C17" t="str">
        <f t="shared" si="3"/>
        <v>K1 1000 Juniori Bajzík Michal (SLA)</v>
      </c>
      <c r="D17" t="str">
        <f t="shared" si="2"/>
        <v>Bajzík Michal (SLA) K1 1000 Juniori</v>
      </c>
      <c r="E17">
        <v>18</v>
      </c>
      <c r="F17" t="s">
        <v>0</v>
      </c>
      <c r="G17">
        <v>1000</v>
      </c>
      <c r="H17" t="s">
        <v>1</v>
      </c>
      <c r="I17" t="s">
        <v>2</v>
      </c>
      <c r="J17" s="1">
        <v>44317</v>
      </c>
      <c r="K17" s="2">
        <v>0.50416666666666665</v>
      </c>
      <c r="L17">
        <v>7</v>
      </c>
      <c r="M17">
        <v>3</v>
      </c>
      <c r="N17" t="s">
        <v>218</v>
      </c>
      <c r="O17" s="3" t="s">
        <v>549</v>
      </c>
      <c r="P17" s="3" t="s">
        <v>550</v>
      </c>
      <c r="Q17" s="3" t="s">
        <v>635</v>
      </c>
      <c r="R17" s="9">
        <f t="shared" si="4"/>
        <v>3.1513888888888893E-3</v>
      </c>
      <c r="S17" s="4">
        <f t="shared" si="5"/>
        <v>3.1513888888888885E-3</v>
      </c>
      <c r="T17" s="4" t="str">
        <f t="shared" si="6"/>
        <v>0:04:32,280</v>
      </c>
      <c r="U17" t="s">
        <v>4</v>
      </c>
      <c r="V17">
        <v>2456</v>
      </c>
      <c r="W17" t="s">
        <v>68</v>
      </c>
      <c r="X17" t="s">
        <v>24</v>
      </c>
      <c r="Y17" t="s">
        <v>64</v>
      </c>
    </row>
    <row r="18" spans="1:25" x14ac:dyDescent="0.3">
      <c r="A18" t="str">
        <f t="shared" si="0"/>
        <v>Bajzík Michal (SLA)</v>
      </c>
      <c r="B18" t="str">
        <f t="shared" si="1"/>
        <v>K1 1000 Juniori</v>
      </c>
      <c r="C18" t="str">
        <f t="shared" si="3"/>
        <v>K1 1000 Juniori Bajzík Michal (SLA)</v>
      </c>
      <c r="D18" t="str">
        <f t="shared" si="2"/>
        <v>Bajzík Michal (SLA) K1 1000 Juniori</v>
      </c>
      <c r="E18">
        <v>34</v>
      </c>
      <c r="F18" t="s">
        <v>0</v>
      </c>
      <c r="G18">
        <v>1000</v>
      </c>
      <c r="H18" t="s">
        <v>1</v>
      </c>
      <c r="I18" t="s">
        <v>2</v>
      </c>
      <c r="J18" s="1">
        <v>44317</v>
      </c>
      <c r="K18" s="2">
        <v>0.60555555555555551</v>
      </c>
      <c r="L18">
        <v>5</v>
      </c>
      <c r="M18">
        <v>2</v>
      </c>
      <c r="N18" t="s">
        <v>277</v>
      </c>
      <c r="O18" s="3" t="s">
        <v>549</v>
      </c>
      <c r="P18" s="3" t="s">
        <v>550</v>
      </c>
      <c r="Q18" s="3" t="s">
        <v>692</v>
      </c>
      <c r="R18" s="9">
        <f t="shared" si="4"/>
        <v>2.9388888888888889E-3</v>
      </c>
      <c r="S18" s="4">
        <f t="shared" si="5"/>
        <v>2.9388888888888889E-3</v>
      </c>
      <c r="T18" s="4" t="str">
        <f t="shared" si="6"/>
        <v>0:04:13,920</v>
      </c>
      <c r="U18" t="s">
        <v>4</v>
      </c>
      <c r="V18">
        <v>2456</v>
      </c>
      <c r="W18" t="s">
        <v>68</v>
      </c>
      <c r="X18" t="s">
        <v>24</v>
      </c>
      <c r="Y18" t="s">
        <v>64</v>
      </c>
    </row>
    <row r="19" spans="1:25" x14ac:dyDescent="0.3">
      <c r="A19" t="str">
        <f t="shared" si="0"/>
        <v>Bajzík Michal (SLA)</v>
      </c>
      <c r="B19" t="str">
        <f t="shared" si="1"/>
        <v>K1 200 Juniori</v>
      </c>
      <c r="C19" t="str">
        <f t="shared" si="3"/>
        <v>K1 200 Juniori Bajzík Michal (SLA)</v>
      </c>
      <c r="D19" t="str">
        <f t="shared" si="2"/>
        <v>Bajzík Michal (SLA) K1 200 Juniori</v>
      </c>
      <c r="E19">
        <v>88</v>
      </c>
      <c r="F19" t="s">
        <v>0</v>
      </c>
      <c r="G19">
        <v>200</v>
      </c>
      <c r="H19" t="s">
        <v>1</v>
      </c>
      <c r="I19" t="s">
        <v>2</v>
      </c>
      <c r="J19" s="1">
        <v>44318</v>
      </c>
      <c r="K19" s="2">
        <v>0.62916666666666665</v>
      </c>
      <c r="L19">
        <v>5</v>
      </c>
      <c r="M19">
        <v>4</v>
      </c>
      <c r="N19" t="s">
        <v>437</v>
      </c>
      <c r="O19" s="3" t="s">
        <v>549</v>
      </c>
      <c r="P19" s="3" t="s">
        <v>549</v>
      </c>
      <c r="Q19" s="3" t="s">
        <v>846</v>
      </c>
      <c r="R19" s="9">
        <f t="shared" si="4"/>
        <v>6.4398148148148149E-4</v>
      </c>
      <c r="S19" s="4">
        <f t="shared" si="5"/>
        <v>6.4398148148148149E-4</v>
      </c>
      <c r="T19" s="4" t="str">
        <f t="shared" si="6"/>
        <v>0:00:55,640</v>
      </c>
      <c r="U19" t="s">
        <v>4</v>
      </c>
      <c r="V19">
        <v>2456</v>
      </c>
      <c r="W19" t="s">
        <v>68</v>
      </c>
      <c r="X19" t="s">
        <v>24</v>
      </c>
      <c r="Y19" t="s">
        <v>64</v>
      </c>
    </row>
    <row r="20" spans="1:25" x14ac:dyDescent="0.3">
      <c r="A20" t="str">
        <f t="shared" si="0"/>
        <v>Bajzík Michal (SLA)</v>
      </c>
      <c r="B20" t="str">
        <f t="shared" si="1"/>
        <v>K1 200 Juniori</v>
      </c>
      <c r="C20" t="str">
        <f t="shared" si="3"/>
        <v>K1 200 Juniori Bajzík Michal (SLA)</v>
      </c>
      <c r="D20" t="str">
        <f t="shared" si="2"/>
        <v>Bajzík Michal (SLA) K1 200 Juniori</v>
      </c>
      <c r="E20">
        <v>102</v>
      </c>
      <c r="F20" t="s">
        <v>0</v>
      </c>
      <c r="G20">
        <v>200</v>
      </c>
      <c r="H20" t="s">
        <v>1</v>
      </c>
      <c r="I20" t="s">
        <v>2</v>
      </c>
      <c r="J20" s="1">
        <v>44318</v>
      </c>
      <c r="K20" s="2">
        <v>0.67083333333333339</v>
      </c>
      <c r="L20">
        <v>3</v>
      </c>
      <c r="M20">
        <v>3</v>
      </c>
      <c r="N20" t="s">
        <v>493</v>
      </c>
      <c r="O20" s="3" t="s">
        <v>549</v>
      </c>
      <c r="P20" s="3" t="s">
        <v>549</v>
      </c>
      <c r="Q20" s="3" t="s">
        <v>895</v>
      </c>
      <c r="R20" s="9">
        <f t="shared" si="4"/>
        <v>5.3379629629629621E-4</v>
      </c>
      <c r="S20" s="4">
        <f t="shared" si="5"/>
        <v>5.3379629629629632E-4</v>
      </c>
      <c r="T20" s="4" t="str">
        <f t="shared" si="6"/>
        <v>0:00:46,120</v>
      </c>
      <c r="U20" t="s">
        <v>4</v>
      </c>
      <c r="V20">
        <v>2456</v>
      </c>
      <c r="W20" t="s">
        <v>68</v>
      </c>
      <c r="X20" t="s">
        <v>24</v>
      </c>
      <c r="Y20" t="s">
        <v>64</v>
      </c>
    </row>
    <row r="21" spans="1:25" x14ac:dyDescent="0.3">
      <c r="A21" t="str">
        <f t="shared" si="0"/>
        <v>Bajzík Michal (SLA)</v>
      </c>
      <c r="B21" t="str">
        <f t="shared" si="1"/>
        <v>K1 500 Juniori</v>
      </c>
      <c r="C21" t="str">
        <f t="shared" si="3"/>
        <v>K1 500 Juniori Bajzík Michal (SLA)</v>
      </c>
      <c r="D21" t="str">
        <f t="shared" si="2"/>
        <v>Bajzík Michal (SLA) K1 500 Juniori</v>
      </c>
      <c r="E21">
        <v>51</v>
      </c>
      <c r="F21" t="s">
        <v>0</v>
      </c>
      <c r="G21">
        <v>500</v>
      </c>
      <c r="H21" t="s">
        <v>1</v>
      </c>
      <c r="I21" t="s">
        <v>2</v>
      </c>
      <c r="J21" s="1">
        <v>44318</v>
      </c>
      <c r="K21" s="2">
        <v>0.38750000000000001</v>
      </c>
      <c r="L21">
        <v>5</v>
      </c>
      <c r="M21">
        <v>3</v>
      </c>
      <c r="N21" t="s">
        <v>318</v>
      </c>
      <c r="O21" s="3" t="s">
        <v>549</v>
      </c>
      <c r="P21" s="3" t="s">
        <v>720</v>
      </c>
      <c r="Q21" s="3" t="s">
        <v>734</v>
      </c>
      <c r="R21" s="9">
        <f t="shared" si="4"/>
        <v>1.7340277777777777E-3</v>
      </c>
      <c r="S21" s="4">
        <f t="shared" si="5"/>
        <v>1.7340277777777777E-3</v>
      </c>
      <c r="T21" s="4" t="str">
        <f t="shared" si="6"/>
        <v>0:02:29,820</v>
      </c>
      <c r="U21" t="s">
        <v>4</v>
      </c>
      <c r="V21">
        <v>2456</v>
      </c>
      <c r="W21" t="s">
        <v>68</v>
      </c>
      <c r="X21" t="s">
        <v>24</v>
      </c>
      <c r="Y21" t="s">
        <v>64</v>
      </c>
    </row>
    <row r="22" spans="1:25" x14ac:dyDescent="0.3">
      <c r="A22" t="str">
        <f t="shared" si="0"/>
        <v>Bajzík Michal (SLA)</v>
      </c>
      <c r="B22" t="str">
        <f t="shared" si="1"/>
        <v>K1 500 Juniori</v>
      </c>
      <c r="C22" t="str">
        <f t="shared" si="3"/>
        <v>K1 500 Juniori Bajzík Michal (SLA)</v>
      </c>
      <c r="D22" t="str">
        <f t="shared" si="2"/>
        <v>Bajzík Michal (SLA) K1 500 Juniori</v>
      </c>
      <c r="E22">
        <v>65</v>
      </c>
      <c r="F22" t="s">
        <v>0</v>
      </c>
      <c r="G22">
        <v>500</v>
      </c>
      <c r="H22" t="s">
        <v>1</v>
      </c>
      <c r="I22" t="s">
        <v>2</v>
      </c>
      <c r="J22" s="1">
        <v>44318</v>
      </c>
      <c r="K22" s="2">
        <v>0.58750000000000002</v>
      </c>
      <c r="L22">
        <v>6</v>
      </c>
      <c r="M22">
        <v>3</v>
      </c>
      <c r="N22" t="s">
        <v>381</v>
      </c>
      <c r="O22" s="3" t="s">
        <v>549</v>
      </c>
      <c r="P22" s="3" t="s">
        <v>720</v>
      </c>
      <c r="Q22" s="3" t="s">
        <v>795</v>
      </c>
      <c r="R22" s="9">
        <f t="shared" si="4"/>
        <v>1.5120370370370372E-3</v>
      </c>
      <c r="S22" s="4">
        <f t="shared" si="5"/>
        <v>1.5120370370370368E-3</v>
      </c>
      <c r="T22" s="4" t="str">
        <f t="shared" si="6"/>
        <v>0:02:10,640</v>
      </c>
      <c r="U22" t="s">
        <v>4</v>
      </c>
      <c r="V22">
        <v>2456</v>
      </c>
      <c r="W22" t="s">
        <v>68</v>
      </c>
      <c r="X22" t="s">
        <v>24</v>
      </c>
      <c r="Y22" t="s">
        <v>64</v>
      </c>
    </row>
    <row r="23" spans="1:25" x14ac:dyDescent="0.3">
      <c r="A23" t="str">
        <f t="shared" si="0"/>
        <v>Bergendi Marko (ZLP)</v>
      </c>
      <c r="B23" t="str">
        <f t="shared" si="1"/>
        <v>K1 1000 Kadeti</v>
      </c>
      <c r="C23" t="str">
        <f t="shared" si="3"/>
        <v>K1 1000 Kadeti Bergendi Marko (ZLP)</v>
      </c>
      <c r="D23" t="str">
        <f t="shared" si="2"/>
        <v>Bergendi Marko (ZLP) K1 1000 Kadeti</v>
      </c>
      <c r="E23">
        <v>12</v>
      </c>
      <c r="F23" t="s">
        <v>0</v>
      </c>
      <c r="G23">
        <v>1000</v>
      </c>
      <c r="H23" t="s">
        <v>115</v>
      </c>
      <c r="I23" t="s">
        <v>2</v>
      </c>
      <c r="J23" s="1">
        <v>44317</v>
      </c>
      <c r="K23" s="2">
        <v>0.46458333333333335</v>
      </c>
      <c r="L23">
        <v>2</v>
      </c>
      <c r="M23">
        <v>2</v>
      </c>
      <c r="N23" t="s">
        <v>143</v>
      </c>
      <c r="O23" s="3" t="s">
        <v>549</v>
      </c>
      <c r="P23" s="3" t="s">
        <v>550</v>
      </c>
      <c r="Q23" s="3" t="s">
        <v>597</v>
      </c>
      <c r="R23" s="9">
        <f t="shared" si="4"/>
        <v>3.1009259259259258E-3</v>
      </c>
      <c r="S23" s="4">
        <f t="shared" si="5"/>
        <v>3.1009259259259262E-3</v>
      </c>
      <c r="T23" s="4" t="str">
        <f t="shared" si="6"/>
        <v>0:04:27,920</v>
      </c>
      <c r="U23" t="s">
        <v>4</v>
      </c>
      <c r="V23">
        <v>5309</v>
      </c>
      <c r="W23" t="s">
        <v>104</v>
      </c>
      <c r="X23" t="s">
        <v>144</v>
      </c>
      <c r="Y23" t="s">
        <v>33</v>
      </c>
    </row>
    <row r="24" spans="1:25" x14ac:dyDescent="0.3">
      <c r="A24" t="str">
        <f t="shared" si="0"/>
        <v>Bergendi Marko (ZLP)</v>
      </c>
      <c r="B24" t="str">
        <f t="shared" si="1"/>
        <v>K1 1000 Kadeti</v>
      </c>
      <c r="C24" t="str">
        <f t="shared" si="3"/>
        <v>K1 1000 Kadeti Bergendi Marko (ZLP)</v>
      </c>
      <c r="D24" t="str">
        <f t="shared" si="2"/>
        <v>Bergendi Marko (ZLP) K1 1000 Kadeti</v>
      </c>
      <c r="E24">
        <v>22</v>
      </c>
      <c r="F24" t="s">
        <v>0</v>
      </c>
      <c r="G24">
        <v>1000</v>
      </c>
      <c r="H24" t="s">
        <v>115</v>
      </c>
      <c r="I24" t="s">
        <v>2</v>
      </c>
      <c r="J24" s="1">
        <v>44317</v>
      </c>
      <c r="K24" s="2">
        <v>0.51250000000000007</v>
      </c>
      <c r="L24">
        <v>3</v>
      </c>
      <c r="M24">
        <v>3</v>
      </c>
      <c r="N24" t="s">
        <v>243</v>
      </c>
      <c r="O24" s="3" t="s">
        <v>549</v>
      </c>
      <c r="P24" s="3" t="s">
        <v>550</v>
      </c>
      <c r="Q24" s="3" t="s">
        <v>660</v>
      </c>
      <c r="R24" s="9">
        <f t="shared" si="4"/>
        <v>3.0305555555555554E-3</v>
      </c>
      <c r="S24" s="4">
        <f t="shared" si="5"/>
        <v>3.0305555555555554E-3</v>
      </c>
      <c r="T24" s="4" t="str">
        <f t="shared" si="6"/>
        <v>0:04:21,840</v>
      </c>
      <c r="U24" t="s">
        <v>4</v>
      </c>
      <c r="V24">
        <v>5309</v>
      </c>
      <c r="W24" t="s">
        <v>104</v>
      </c>
      <c r="X24" t="s">
        <v>144</v>
      </c>
      <c r="Y24" t="s">
        <v>33</v>
      </c>
    </row>
    <row r="25" spans="1:25" x14ac:dyDescent="0.3">
      <c r="A25" t="str">
        <f t="shared" si="0"/>
        <v>Bergendi Marko (ZLP)</v>
      </c>
      <c r="B25" t="str">
        <f t="shared" si="1"/>
        <v>K1 1000 Kadeti</v>
      </c>
      <c r="C25" t="str">
        <f t="shared" si="3"/>
        <v>K1 1000 Kadeti Bergendi Marko (ZLP)</v>
      </c>
      <c r="D25" t="str">
        <f t="shared" si="2"/>
        <v>Bergendi Marko (ZLP) K1 1000 Kadeti</v>
      </c>
      <c r="E25">
        <v>38</v>
      </c>
      <c r="F25" t="s">
        <v>0</v>
      </c>
      <c r="G25">
        <v>1000</v>
      </c>
      <c r="H25" t="s">
        <v>115</v>
      </c>
      <c r="I25" t="s">
        <v>2</v>
      </c>
      <c r="J25" s="1">
        <v>44317</v>
      </c>
      <c r="K25" s="2">
        <v>0.61805555555555558</v>
      </c>
      <c r="L25">
        <v>7</v>
      </c>
      <c r="M25">
        <v>2</v>
      </c>
      <c r="N25" t="s">
        <v>292</v>
      </c>
      <c r="O25" s="3" t="s">
        <v>549</v>
      </c>
      <c r="P25" s="3" t="s">
        <v>550</v>
      </c>
      <c r="Q25" s="3" t="s">
        <v>707</v>
      </c>
      <c r="R25" s="9">
        <f t="shared" si="4"/>
        <v>2.8337962962962961E-3</v>
      </c>
      <c r="S25" s="4">
        <f t="shared" si="5"/>
        <v>2.8337962962962965E-3</v>
      </c>
      <c r="T25" s="4" t="str">
        <f t="shared" si="6"/>
        <v>0:04:04,840</v>
      </c>
      <c r="U25" t="s">
        <v>4</v>
      </c>
      <c r="V25">
        <v>5309</v>
      </c>
      <c r="W25" t="s">
        <v>104</v>
      </c>
      <c r="X25" t="s">
        <v>144</v>
      </c>
      <c r="Y25" t="s">
        <v>33</v>
      </c>
    </row>
    <row r="26" spans="1:25" x14ac:dyDescent="0.3">
      <c r="A26" t="str">
        <f t="shared" si="0"/>
        <v>Bergendi Marko (ZLP)</v>
      </c>
      <c r="B26" t="str">
        <f t="shared" si="1"/>
        <v>K1 200 Kadeti</v>
      </c>
      <c r="C26" t="str">
        <f t="shared" si="3"/>
        <v>K1 200 Kadeti Bergendi Marko (ZLP)</v>
      </c>
      <c r="D26" t="str">
        <f t="shared" si="2"/>
        <v>Bergendi Marko (ZLP) K1 200 Kadeti</v>
      </c>
      <c r="E26">
        <v>92</v>
      </c>
      <c r="F26" t="s">
        <v>0</v>
      </c>
      <c r="G26">
        <v>200</v>
      </c>
      <c r="H26" t="s">
        <v>115</v>
      </c>
      <c r="I26" t="s">
        <v>2</v>
      </c>
      <c r="J26" s="1">
        <v>44318</v>
      </c>
      <c r="K26" s="2">
        <v>0.63750000000000007</v>
      </c>
      <c r="L26">
        <v>2</v>
      </c>
      <c r="M26">
        <v>9</v>
      </c>
      <c r="N26" t="s">
        <v>467</v>
      </c>
      <c r="O26" s="3" t="s">
        <v>549</v>
      </c>
      <c r="P26" s="3" t="s">
        <v>549</v>
      </c>
      <c r="Q26" s="3" t="s">
        <v>871</v>
      </c>
      <c r="R26" s="9">
        <f t="shared" si="4"/>
        <v>6.310185185185185E-4</v>
      </c>
      <c r="S26" s="4">
        <f t="shared" si="5"/>
        <v>6.310185185185186E-4</v>
      </c>
      <c r="T26" s="4" t="str">
        <f t="shared" si="6"/>
        <v>0:00:54,520</v>
      </c>
      <c r="U26" t="s">
        <v>4</v>
      </c>
      <c r="V26">
        <v>5309</v>
      </c>
      <c r="W26" t="s">
        <v>104</v>
      </c>
      <c r="X26" t="s">
        <v>144</v>
      </c>
      <c r="Y26" t="s">
        <v>33</v>
      </c>
    </row>
    <row r="27" spans="1:25" x14ac:dyDescent="0.3">
      <c r="A27" t="str">
        <f t="shared" si="0"/>
        <v>Bergendi Marko (ZLP)</v>
      </c>
      <c r="B27" t="str">
        <f t="shared" si="1"/>
        <v>K1 200 Kadeti</v>
      </c>
      <c r="C27" t="str">
        <f t="shared" si="3"/>
        <v>K1 200 Kadeti Bergendi Marko (ZLP)</v>
      </c>
      <c r="D27" t="str">
        <f t="shared" si="2"/>
        <v>Bergendi Marko (ZLP) K1 200 Kadeti</v>
      </c>
      <c r="E27">
        <v>106</v>
      </c>
      <c r="F27" t="s">
        <v>0</v>
      </c>
      <c r="G27">
        <v>200</v>
      </c>
      <c r="H27" t="s">
        <v>115</v>
      </c>
      <c r="I27" t="s">
        <v>2</v>
      </c>
      <c r="J27" s="1">
        <v>44318</v>
      </c>
      <c r="K27" s="2">
        <v>0.6791666666666667</v>
      </c>
      <c r="L27">
        <v>8</v>
      </c>
      <c r="M27">
        <v>6</v>
      </c>
      <c r="N27" t="s">
        <v>453</v>
      </c>
      <c r="O27" s="3" t="s">
        <v>549</v>
      </c>
      <c r="P27" s="3" t="s">
        <v>549</v>
      </c>
      <c r="Q27" s="3" t="s">
        <v>859</v>
      </c>
      <c r="R27" s="9">
        <f t="shared" si="4"/>
        <v>5.5787037037037036E-4</v>
      </c>
      <c r="S27" s="4">
        <f t="shared" si="5"/>
        <v>5.5787037037037036E-4</v>
      </c>
      <c r="T27" s="4" t="str">
        <f t="shared" si="6"/>
        <v>0:00:48,200</v>
      </c>
      <c r="U27" t="s">
        <v>4</v>
      </c>
      <c r="V27">
        <v>5309</v>
      </c>
      <c r="W27" t="s">
        <v>104</v>
      </c>
      <c r="X27" t="s">
        <v>144</v>
      </c>
      <c r="Y27" t="s">
        <v>33</v>
      </c>
    </row>
    <row r="28" spans="1:25" x14ac:dyDescent="0.3">
      <c r="A28" t="str">
        <f t="shared" si="0"/>
        <v>Bergendi Marko (ZLP)</v>
      </c>
      <c r="B28" t="str">
        <f t="shared" si="1"/>
        <v>K1 500 Kadeti</v>
      </c>
      <c r="C28" t="str">
        <f t="shared" si="3"/>
        <v>K1 500 Kadeti Bergendi Marko (ZLP)</v>
      </c>
      <c r="D28" t="str">
        <f t="shared" si="2"/>
        <v>Bergendi Marko (ZLP) K1 500 Kadeti</v>
      </c>
      <c r="E28">
        <v>55</v>
      </c>
      <c r="F28" t="s">
        <v>0</v>
      </c>
      <c r="G28">
        <v>500</v>
      </c>
      <c r="H28" t="s">
        <v>115</v>
      </c>
      <c r="I28" t="s">
        <v>2</v>
      </c>
      <c r="J28" s="1">
        <v>44318</v>
      </c>
      <c r="K28" s="2">
        <v>0.39583333333333331</v>
      </c>
      <c r="L28">
        <v>2</v>
      </c>
      <c r="M28">
        <v>6</v>
      </c>
      <c r="N28" t="s">
        <v>349</v>
      </c>
      <c r="O28" s="3" t="s">
        <v>549</v>
      </c>
      <c r="P28" s="3" t="s">
        <v>720</v>
      </c>
      <c r="Q28" s="3" t="s">
        <v>765</v>
      </c>
      <c r="R28" s="9">
        <f t="shared" si="4"/>
        <v>1.6166319444444446E-3</v>
      </c>
      <c r="S28" s="4">
        <f t="shared" si="5"/>
        <v>1.6166319444444444E-3</v>
      </c>
      <c r="T28" s="4" t="str">
        <f t="shared" si="6"/>
        <v>0:02:19,677</v>
      </c>
      <c r="U28" t="s">
        <v>4</v>
      </c>
      <c r="V28">
        <v>5309</v>
      </c>
      <c r="W28" t="s">
        <v>104</v>
      </c>
      <c r="X28" t="s">
        <v>144</v>
      </c>
      <c r="Y28" t="s">
        <v>33</v>
      </c>
    </row>
    <row r="29" spans="1:25" x14ac:dyDescent="0.3">
      <c r="A29" t="str">
        <f t="shared" si="0"/>
        <v>Bergendi Marko (ZLP)</v>
      </c>
      <c r="B29" t="str">
        <f t="shared" si="1"/>
        <v>K1 500 Kadeti</v>
      </c>
      <c r="C29" t="str">
        <f t="shared" si="3"/>
        <v>K1 500 Kadeti Bergendi Marko (ZLP)</v>
      </c>
      <c r="D29" t="str">
        <f t="shared" si="2"/>
        <v>Bergendi Marko (ZLP) K1 500 Kadeti</v>
      </c>
      <c r="E29">
        <v>69</v>
      </c>
      <c r="F29" t="s">
        <v>0</v>
      </c>
      <c r="G29">
        <v>500</v>
      </c>
      <c r="H29" t="s">
        <v>115</v>
      </c>
      <c r="I29" t="s">
        <v>2</v>
      </c>
      <c r="J29" s="1">
        <v>44318</v>
      </c>
      <c r="K29" s="2">
        <v>0.59583333333333333</v>
      </c>
      <c r="L29">
        <v>4</v>
      </c>
      <c r="M29">
        <v>3</v>
      </c>
      <c r="N29" t="s">
        <v>399</v>
      </c>
      <c r="O29" s="3" t="s">
        <v>549</v>
      </c>
      <c r="P29" s="3" t="s">
        <v>720</v>
      </c>
      <c r="Q29" s="3" t="s">
        <v>811</v>
      </c>
      <c r="R29" s="9">
        <f t="shared" si="4"/>
        <v>1.5453703703703703E-3</v>
      </c>
      <c r="S29" s="4">
        <f t="shared" si="5"/>
        <v>1.5453703703703706E-3</v>
      </c>
      <c r="T29" s="4" t="str">
        <f t="shared" si="6"/>
        <v>0:02:13,520</v>
      </c>
      <c r="U29" t="s">
        <v>4</v>
      </c>
      <c r="V29">
        <v>5309</v>
      </c>
      <c r="W29" t="s">
        <v>104</v>
      </c>
      <c r="X29" t="s">
        <v>144</v>
      </c>
      <c r="Y29" t="s">
        <v>33</v>
      </c>
    </row>
    <row r="30" spans="1:25" x14ac:dyDescent="0.3">
      <c r="A30" t="str">
        <f t="shared" si="0"/>
        <v>Bergendi Sofia (ZLP)</v>
      </c>
      <c r="B30" t="str">
        <f t="shared" si="1"/>
        <v>K1 1000 Juniorky</v>
      </c>
      <c r="C30" t="str">
        <f t="shared" si="3"/>
        <v>K1 1000 Juniorky Bergendi Sofia (ZLP)</v>
      </c>
      <c r="D30" t="str">
        <f t="shared" si="2"/>
        <v>Bergendi Sofia (ZLP) K1 1000 Juniorky</v>
      </c>
      <c r="E30">
        <v>7</v>
      </c>
      <c r="F30" t="s">
        <v>0</v>
      </c>
      <c r="G30">
        <v>1000</v>
      </c>
      <c r="H30" t="s">
        <v>87</v>
      </c>
      <c r="I30" t="s">
        <v>2</v>
      </c>
      <c r="J30" s="1">
        <v>44317</v>
      </c>
      <c r="K30" s="2">
        <v>0.4458333333333333</v>
      </c>
      <c r="L30">
        <v>9</v>
      </c>
      <c r="M30">
        <v>6</v>
      </c>
      <c r="N30" t="s">
        <v>103</v>
      </c>
      <c r="O30" s="3" t="s">
        <v>549</v>
      </c>
      <c r="P30" s="3" t="s">
        <v>550</v>
      </c>
      <c r="Q30" s="3" t="s">
        <v>583</v>
      </c>
      <c r="R30" s="9">
        <f t="shared" si="4"/>
        <v>3.4060185185185183E-3</v>
      </c>
      <c r="S30" s="4">
        <f t="shared" si="5"/>
        <v>3.4060185185185183E-3</v>
      </c>
      <c r="T30" s="4" t="str">
        <f t="shared" si="6"/>
        <v>0:04:54,280</v>
      </c>
      <c r="U30" t="s">
        <v>4</v>
      </c>
      <c r="V30">
        <v>5308</v>
      </c>
      <c r="W30" t="s">
        <v>104</v>
      </c>
      <c r="X30" t="s">
        <v>105</v>
      </c>
      <c r="Y30" t="s">
        <v>33</v>
      </c>
    </row>
    <row r="31" spans="1:25" x14ac:dyDescent="0.3">
      <c r="A31" t="str">
        <f t="shared" si="0"/>
        <v>Bergendi Sofia (ZLP)</v>
      </c>
      <c r="B31" t="str">
        <f t="shared" si="1"/>
        <v>K1 1000 Juniorky</v>
      </c>
      <c r="C31" t="str">
        <f t="shared" si="3"/>
        <v>K1 1000 Juniorky Bergendi Sofia (ZLP)</v>
      </c>
      <c r="D31" t="str">
        <f t="shared" si="2"/>
        <v>Bergendi Sofia (ZLP) K1 1000 Juniorky</v>
      </c>
      <c r="E31">
        <v>20</v>
      </c>
      <c r="F31" t="s">
        <v>0</v>
      </c>
      <c r="G31">
        <v>1000</v>
      </c>
      <c r="H31" t="s">
        <v>87</v>
      </c>
      <c r="I31" t="s">
        <v>2</v>
      </c>
      <c r="J31" s="1">
        <v>44317</v>
      </c>
      <c r="K31" s="2">
        <v>0.5083333333333333</v>
      </c>
      <c r="L31">
        <v>9</v>
      </c>
      <c r="M31">
        <v>7</v>
      </c>
      <c r="N31" t="s">
        <v>230</v>
      </c>
      <c r="O31" s="3" t="s">
        <v>549</v>
      </c>
      <c r="P31" s="3" t="s">
        <v>576</v>
      </c>
      <c r="Q31" s="3" t="s">
        <v>647</v>
      </c>
      <c r="R31" s="9">
        <f t="shared" si="4"/>
        <v>3.500925925925926E-3</v>
      </c>
      <c r="S31" s="4">
        <f t="shared" si="5"/>
        <v>3.500925925925926E-3</v>
      </c>
      <c r="T31" s="4" t="str">
        <f t="shared" si="6"/>
        <v>0:05:02,480</v>
      </c>
      <c r="U31" t="s">
        <v>4</v>
      </c>
      <c r="V31">
        <v>5308</v>
      </c>
      <c r="W31" t="s">
        <v>104</v>
      </c>
      <c r="X31" t="s">
        <v>105</v>
      </c>
      <c r="Y31" t="s">
        <v>33</v>
      </c>
    </row>
    <row r="32" spans="1:25" x14ac:dyDescent="0.3">
      <c r="A32" t="str">
        <f t="shared" si="0"/>
        <v>Bergendi Sofia (ZLP)</v>
      </c>
      <c r="B32" t="str">
        <f t="shared" si="1"/>
        <v>K1 200 Juniorky</v>
      </c>
      <c r="C32" t="str">
        <f t="shared" si="3"/>
        <v>K1 200 Juniorky Bergendi Sofia (ZLP)</v>
      </c>
      <c r="D32" t="str">
        <f t="shared" si="2"/>
        <v>Bergendi Sofia (ZLP) K1 200 Juniorky</v>
      </c>
      <c r="E32">
        <v>90</v>
      </c>
      <c r="F32" t="s">
        <v>0</v>
      </c>
      <c r="G32">
        <v>200</v>
      </c>
      <c r="H32" t="s">
        <v>87</v>
      </c>
      <c r="I32" t="s">
        <v>2</v>
      </c>
      <c r="J32" s="1">
        <v>44318</v>
      </c>
      <c r="K32" s="2">
        <v>0.6333333333333333</v>
      </c>
      <c r="L32">
        <v>9</v>
      </c>
      <c r="M32">
        <v>3</v>
      </c>
      <c r="N32" t="s">
        <v>445</v>
      </c>
      <c r="O32" s="3" t="s">
        <v>549</v>
      </c>
      <c r="P32" s="3" t="s">
        <v>549</v>
      </c>
      <c r="Q32" s="3" t="s">
        <v>852</v>
      </c>
      <c r="R32" s="9">
        <f t="shared" si="4"/>
        <v>6.134259259259259E-4</v>
      </c>
      <c r="S32" s="4">
        <f t="shared" si="5"/>
        <v>6.134259259259259E-4</v>
      </c>
      <c r="T32" s="4" t="str">
        <f t="shared" si="6"/>
        <v>0:00:53,000</v>
      </c>
      <c r="U32" t="s">
        <v>4</v>
      </c>
      <c r="V32">
        <v>5308</v>
      </c>
      <c r="W32" t="s">
        <v>104</v>
      </c>
      <c r="X32" t="s">
        <v>105</v>
      </c>
      <c r="Y32" t="s">
        <v>33</v>
      </c>
    </row>
    <row r="33" spans="1:25" x14ac:dyDescent="0.3">
      <c r="A33" t="str">
        <f t="shared" si="0"/>
        <v>Bergendi Sofia (ZLP)</v>
      </c>
      <c r="B33" t="str">
        <f t="shared" si="1"/>
        <v>K1 200 Juniorky</v>
      </c>
      <c r="C33" t="str">
        <f t="shared" si="3"/>
        <v>K1 200 Juniorky Bergendi Sofia (ZLP)</v>
      </c>
      <c r="D33" t="str">
        <f t="shared" si="2"/>
        <v>Bergendi Sofia (ZLP) K1 200 Juniorky</v>
      </c>
      <c r="E33">
        <v>104</v>
      </c>
      <c r="F33" t="s">
        <v>0</v>
      </c>
      <c r="G33">
        <v>200</v>
      </c>
      <c r="H33" t="s">
        <v>87</v>
      </c>
      <c r="I33" t="s">
        <v>2</v>
      </c>
      <c r="J33" s="1">
        <v>44318</v>
      </c>
      <c r="K33" s="2">
        <v>0.67499999999999993</v>
      </c>
      <c r="L33">
        <v>9</v>
      </c>
      <c r="M33">
        <v>4</v>
      </c>
      <c r="N33" t="s">
        <v>501</v>
      </c>
      <c r="O33" s="3" t="s">
        <v>549</v>
      </c>
      <c r="P33" s="3" t="s">
        <v>549</v>
      </c>
      <c r="Q33" s="3" t="s">
        <v>902</v>
      </c>
      <c r="R33" s="9">
        <f t="shared" si="4"/>
        <v>6.0694444444444446E-4</v>
      </c>
      <c r="S33" s="4">
        <f t="shared" si="5"/>
        <v>6.0694444444444446E-4</v>
      </c>
      <c r="T33" s="4" t="str">
        <f t="shared" si="6"/>
        <v>0:00:52,440</v>
      </c>
      <c r="U33" t="s">
        <v>4</v>
      </c>
      <c r="V33">
        <v>5308</v>
      </c>
      <c r="W33" t="s">
        <v>104</v>
      </c>
      <c r="X33" t="s">
        <v>105</v>
      </c>
      <c r="Y33" t="s">
        <v>33</v>
      </c>
    </row>
    <row r="34" spans="1:25" x14ac:dyDescent="0.3">
      <c r="A34" t="str">
        <f t="shared" si="0"/>
        <v>Bergendi Sofia (ZLP)</v>
      </c>
      <c r="B34" t="str">
        <f t="shared" si="1"/>
        <v>K1 500 Juniorky</v>
      </c>
      <c r="C34" t="str">
        <f t="shared" si="3"/>
        <v>K1 500 Juniorky Bergendi Sofia (ZLP)</v>
      </c>
      <c r="D34" t="str">
        <f t="shared" si="2"/>
        <v>Bergendi Sofia (ZLP) K1 500 Juniorky</v>
      </c>
      <c r="E34">
        <v>53</v>
      </c>
      <c r="F34" t="s">
        <v>0</v>
      </c>
      <c r="G34">
        <v>500</v>
      </c>
      <c r="H34" t="s">
        <v>87</v>
      </c>
      <c r="I34" t="s">
        <v>2</v>
      </c>
      <c r="J34" s="1">
        <v>44318</v>
      </c>
      <c r="K34" s="2">
        <v>0.39166666666666666</v>
      </c>
      <c r="L34">
        <v>9</v>
      </c>
      <c r="M34">
        <v>3</v>
      </c>
      <c r="N34" t="s">
        <v>328</v>
      </c>
      <c r="O34" s="3" t="s">
        <v>549</v>
      </c>
      <c r="P34" s="3" t="s">
        <v>720</v>
      </c>
      <c r="Q34" s="3" t="s">
        <v>744</v>
      </c>
      <c r="R34" s="9">
        <f t="shared" si="4"/>
        <v>1.6407291666666664E-3</v>
      </c>
      <c r="S34" s="4">
        <f t="shared" si="5"/>
        <v>1.6407291666666669E-3</v>
      </c>
      <c r="T34" s="4" t="str">
        <f t="shared" si="6"/>
        <v>0:02:21,759</v>
      </c>
      <c r="U34" t="s">
        <v>4</v>
      </c>
      <c r="V34">
        <v>5308</v>
      </c>
      <c r="W34" t="s">
        <v>104</v>
      </c>
      <c r="X34" t="s">
        <v>105</v>
      </c>
      <c r="Y34" t="s">
        <v>33</v>
      </c>
    </row>
    <row r="35" spans="1:25" x14ac:dyDescent="0.3">
      <c r="A35" t="str">
        <f t="shared" si="0"/>
        <v>Bergendi Sofia (ZLP)</v>
      </c>
      <c r="B35" t="str">
        <f t="shared" si="1"/>
        <v>K1 500 Juniorky</v>
      </c>
      <c r="C35" t="str">
        <f t="shared" si="3"/>
        <v>K1 500 Juniorky Bergendi Sofia (ZLP)</v>
      </c>
      <c r="D35" t="str">
        <f t="shared" si="2"/>
        <v>Bergendi Sofia (ZLP) K1 500 Juniorky</v>
      </c>
      <c r="E35">
        <v>67</v>
      </c>
      <c r="F35" t="s">
        <v>0</v>
      </c>
      <c r="G35">
        <v>500</v>
      </c>
      <c r="H35" t="s">
        <v>87</v>
      </c>
      <c r="I35" t="s">
        <v>2</v>
      </c>
      <c r="J35" s="1">
        <v>44318</v>
      </c>
      <c r="K35" s="2">
        <v>0.59166666666666667</v>
      </c>
      <c r="L35">
        <v>7</v>
      </c>
      <c r="M35">
        <v>4</v>
      </c>
      <c r="N35" t="s">
        <v>314</v>
      </c>
      <c r="O35" s="3" t="s">
        <v>549</v>
      </c>
      <c r="P35" s="3" t="s">
        <v>720</v>
      </c>
      <c r="Q35" s="3" t="s">
        <v>730</v>
      </c>
      <c r="R35" s="9">
        <f t="shared" si="4"/>
        <v>1.5861111111111111E-3</v>
      </c>
      <c r="S35" s="4">
        <f t="shared" si="5"/>
        <v>1.5861111111111111E-3</v>
      </c>
      <c r="T35" s="4" t="str">
        <f t="shared" si="6"/>
        <v>0:02:17,040</v>
      </c>
      <c r="U35" t="s">
        <v>4</v>
      </c>
      <c r="V35">
        <v>5308</v>
      </c>
      <c r="W35" t="s">
        <v>104</v>
      </c>
      <c r="X35" t="s">
        <v>105</v>
      </c>
      <c r="Y35" t="s">
        <v>33</v>
      </c>
    </row>
    <row r="36" spans="1:25" x14ac:dyDescent="0.3">
      <c r="A36" t="str">
        <f t="shared" si="0"/>
        <v>Cagáň Samuel (NOV)</v>
      </c>
      <c r="B36" t="str">
        <f t="shared" si="1"/>
        <v>K1 1000 Juniori</v>
      </c>
      <c r="C36" t="str">
        <f t="shared" si="3"/>
        <v>K1 1000 Juniori Cagáň Samuel (NOV)</v>
      </c>
      <c r="D36" t="str">
        <f t="shared" si="2"/>
        <v>Cagáň Samuel (NOV) K1 1000 Juniori</v>
      </c>
      <c r="E36">
        <v>3</v>
      </c>
      <c r="F36" t="s">
        <v>0</v>
      </c>
      <c r="G36">
        <v>1000</v>
      </c>
      <c r="H36" t="s">
        <v>1</v>
      </c>
      <c r="I36" t="s">
        <v>2</v>
      </c>
      <c r="J36" s="1">
        <v>44317</v>
      </c>
      <c r="K36" s="2">
        <v>0.4375</v>
      </c>
      <c r="L36">
        <v>3</v>
      </c>
      <c r="M36">
        <v>8</v>
      </c>
      <c r="N36" t="s">
        <v>28</v>
      </c>
      <c r="O36" s="3" t="s">
        <v>549</v>
      </c>
      <c r="P36" s="3" t="s">
        <v>550</v>
      </c>
      <c r="Q36" s="3" t="s">
        <v>558</v>
      </c>
      <c r="R36" s="9">
        <f t="shared" si="4"/>
        <v>3.1777777777777781E-3</v>
      </c>
      <c r="S36" s="4">
        <f t="shared" si="5"/>
        <v>3.1777777777777776E-3</v>
      </c>
      <c r="T36" s="4" t="str">
        <f t="shared" si="6"/>
        <v>0:04:34,560</v>
      </c>
      <c r="U36" t="s">
        <v>4</v>
      </c>
      <c r="V36">
        <v>2435</v>
      </c>
      <c r="W36" t="s">
        <v>29</v>
      </c>
      <c r="X36" t="s">
        <v>30</v>
      </c>
      <c r="Y36" t="s">
        <v>18</v>
      </c>
    </row>
    <row r="37" spans="1:25" x14ac:dyDescent="0.3">
      <c r="A37" t="str">
        <f t="shared" si="0"/>
        <v>Cagáň Samuel (NOV)</v>
      </c>
      <c r="B37" t="str">
        <f t="shared" si="1"/>
        <v>K1 1000 Juniori</v>
      </c>
      <c r="C37" t="str">
        <f t="shared" si="3"/>
        <v>K1 1000 Juniori Cagáň Samuel (NOV)</v>
      </c>
      <c r="D37" t="str">
        <f t="shared" si="2"/>
        <v>Cagáň Samuel (NOV) K1 1000 Juniori</v>
      </c>
      <c r="E37">
        <v>16</v>
      </c>
      <c r="F37" t="s">
        <v>0</v>
      </c>
      <c r="G37">
        <v>1000</v>
      </c>
      <c r="H37" t="s">
        <v>1</v>
      </c>
      <c r="I37" t="s">
        <v>2</v>
      </c>
      <c r="J37" s="1">
        <v>44317</v>
      </c>
      <c r="K37" s="2">
        <v>0.5</v>
      </c>
      <c r="L37">
        <v>6</v>
      </c>
      <c r="M37">
        <v>7</v>
      </c>
      <c r="N37" t="s">
        <v>205</v>
      </c>
      <c r="O37" s="3" t="s">
        <v>549</v>
      </c>
      <c r="P37" s="3" t="s">
        <v>550</v>
      </c>
      <c r="Q37" s="3" t="s">
        <v>623</v>
      </c>
      <c r="R37" s="9">
        <f t="shared" si="4"/>
        <v>3.1537037037037037E-3</v>
      </c>
      <c r="S37" s="4">
        <f t="shared" si="5"/>
        <v>3.1537037037037037E-3</v>
      </c>
      <c r="T37" s="4" t="str">
        <f t="shared" si="6"/>
        <v>0:04:32,480</v>
      </c>
      <c r="U37" t="s">
        <v>4</v>
      </c>
      <c r="V37">
        <v>2435</v>
      </c>
      <c r="W37" t="s">
        <v>29</v>
      </c>
      <c r="X37" t="s">
        <v>30</v>
      </c>
      <c r="Y37" t="s">
        <v>18</v>
      </c>
    </row>
    <row r="38" spans="1:25" x14ac:dyDescent="0.3">
      <c r="A38" t="str">
        <f t="shared" si="0"/>
        <v>Cagáň Samuel (NOV)</v>
      </c>
      <c r="B38" t="str">
        <f t="shared" si="1"/>
        <v>K1 1000 Juniori</v>
      </c>
      <c r="C38" t="str">
        <f t="shared" si="3"/>
        <v>K1 1000 Juniori Cagáň Samuel (NOV)</v>
      </c>
      <c r="D38" t="str">
        <f t="shared" si="2"/>
        <v>Cagáň Samuel (NOV) K1 1000 Juniori</v>
      </c>
      <c r="E38">
        <v>32</v>
      </c>
      <c r="F38" t="s">
        <v>0</v>
      </c>
      <c r="G38">
        <v>1000</v>
      </c>
      <c r="H38" t="s">
        <v>1</v>
      </c>
      <c r="I38" t="s">
        <v>2</v>
      </c>
      <c r="J38" s="1">
        <v>44317</v>
      </c>
      <c r="K38" s="2">
        <v>0.60138888888888886</v>
      </c>
      <c r="L38">
        <v>7</v>
      </c>
      <c r="M38">
        <v>8</v>
      </c>
      <c r="N38" t="s">
        <v>268</v>
      </c>
      <c r="O38" s="3" t="s">
        <v>549</v>
      </c>
      <c r="P38" s="3" t="s">
        <v>550</v>
      </c>
      <c r="Q38" s="3" t="s">
        <v>684</v>
      </c>
      <c r="R38" s="9">
        <f t="shared" si="4"/>
        <v>2.9037037037037035E-3</v>
      </c>
      <c r="S38" s="4">
        <f t="shared" si="5"/>
        <v>2.9037037037037035E-3</v>
      </c>
      <c r="T38" s="4" t="str">
        <f t="shared" si="6"/>
        <v>0:04:10,880</v>
      </c>
      <c r="U38" t="s">
        <v>4</v>
      </c>
      <c r="V38">
        <v>2435</v>
      </c>
      <c r="W38" t="s">
        <v>29</v>
      </c>
      <c r="X38" t="s">
        <v>30</v>
      </c>
      <c r="Y38" t="s">
        <v>18</v>
      </c>
    </row>
    <row r="39" spans="1:25" x14ac:dyDescent="0.3">
      <c r="A39" t="str">
        <f t="shared" si="0"/>
        <v>Cagáň Samuel (NOV)</v>
      </c>
      <c r="B39" t="str">
        <f t="shared" si="1"/>
        <v>K1 200 Juniori</v>
      </c>
      <c r="C39" t="str">
        <f t="shared" si="3"/>
        <v>K1 200 Juniori Cagáň Samuel (NOV)</v>
      </c>
      <c r="D39" t="str">
        <f t="shared" si="2"/>
        <v>Cagáň Samuel (NOV) K1 200 Juniori</v>
      </c>
      <c r="E39">
        <v>86</v>
      </c>
      <c r="F39" t="s">
        <v>0</v>
      </c>
      <c r="G39">
        <v>200</v>
      </c>
      <c r="H39" t="s">
        <v>1</v>
      </c>
      <c r="I39" t="s">
        <v>2</v>
      </c>
      <c r="J39" s="1">
        <v>44318</v>
      </c>
      <c r="K39" s="2">
        <v>0.625</v>
      </c>
      <c r="L39">
        <v>3</v>
      </c>
      <c r="M39">
        <v>8</v>
      </c>
      <c r="N39" t="s">
        <v>427</v>
      </c>
      <c r="O39" s="3" t="s">
        <v>549</v>
      </c>
      <c r="P39" s="3" t="s">
        <v>549</v>
      </c>
      <c r="Q39" s="3" t="s">
        <v>837</v>
      </c>
      <c r="R39" s="9">
        <f t="shared" si="4"/>
        <v>5.2453703703703701E-4</v>
      </c>
      <c r="S39" s="4">
        <f t="shared" si="5"/>
        <v>5.2453703703703701E-4</v>
      </c>
      <c r="T39" s="4" t="str">
        <f t="shared" si="6"/>
        <v>0:00:45,320</v>
      </c>
      <c r="U39" t="s">
        <v>4</v>
      </c>
      <c r="V39">
        <v>2435</v>
      </c>
      <c r="W39" t="s">
        <v>29</v>
      </c>
      <c r="X39" t="s">
        <v>30</v>
      </c>
      <c r="Y39" t="s">
        <v>18</v>
      </c>
    </row>
    <row r="40" spans="1:25" x14ac:dyDescent="0.3">
      <c r="A40" t="str">
        <f t="shared" si="0"/>
        <v>Cagáň Samuel (NOV)</v>
      </c>
      <c r="B40" t="str">
        <f t="shared" si="1"/>
        <v>K1 200 Juniori</v>
      </c>
      <c r="C40" t="str">
        <f t="shared" si="3"/>
        <v>K1 200 Juniori Cagáň Samuel (NOV)</v>
      </c>
      <c r="D40" t="str">
        <f t="shared" si="2"/>
        <v>Cagáň Samuel (NOV) K1 200 Juniori</v>
      </c>
      <c r="E40">
        <v>100</v>
      </c>
      <c r="F40" t="s">
        <v>0</v>
      </c>
      <c r="G40">
        <v>200</v>
      </c>
      <c r="H40" t="s">
        <v>1</v>
      </c>
      <c r="I40" t="s">
        <v>2</v>
      </c>
      <c r="J40" s="1">
        <v>44318</v>
      </c>
      <c r="K40" s="2">
        <v>0.66666666666666663</v>
      </c>
      <c r="L40">
        <v>9</v>
      </c>
      <c r="M40">
        <v>3</v>
      </c>
      <c r="N40" t="s">
        <v>421</v>
      </c>
      <c r="O40" s="3" t="s">
        <v>549</v>
      </c>
      <c r="P40" s="3" t="s">
        <v>549</v>
      </c>
      <c r="Q40" s="3" t="s">
        <v>637</v>
      </c>
      <c r="R40" s="9">
        <f t="shared" si="4"/>
        <v>4.9861111111111102E-4</v>
      </c>
      <c r="S40" s="4">
        <f t="shared" si="5"/>
        <v>4.9861111111111113E-4</v>
      </c>
      <c r="T40" s="4" t="str">
        <f t="shared" si="6"/>
        <v>0:00:43,080</v>
      </c>
      <c r="U40" t="s">
        <v>4</v>
      </c>
      <c r="V40">
        <v>2435</v>
      </c>
      <c r="W40" t="s">
        <v>29</v>
      </c>
      <c r="X40" t="s">
        <v>30</v>
      </c>
      <c r="Y40" t="s">
        <v>18</v>
      </c>
    </row>
    <row r="41" spans="1:25" x14ac:dyDescent="0.3">
      <c r="A41" t="str">
        <f t="shared" si="0"/>
        <v>Cagáň Samuel (NOV)</v>
      </c>
      <c r="B41" t="str">
        <f t="shared" si="1"/>
        <v>K1 500 Juniori</v>
      </c>
      <c r="C41" t="str">
        <f t="shared" si="3"/>
        <v>K1 500 Juniori Cagáň Samuel (NOV)</v>
      </c>
      <c r="D41" t="str">
        <f t="shared" si="2"/>
        <v>Cagáň Samuel (NOV) K1 500 Juniori</v>
      </c>
      <c r="E41">
        <v>49</v>
      </c>
      <c r="F41" t="s">
        <v>0</v>
      </c>
      <c r="G41">
        <v>500</v>
      </c>
      <c r="H41" t="s">
        <v>1</v>
      </c>
      <c r="I41" t="s">
        <v>2</v>
      </c>
      <c r="J41" s="1">
        <v>44318</v>
      </c>
      <c r="K41" s="2">
        <v>0.3833333333333333</v>
      </c>
      <c r="L41">
        <v>3</v>
      </c>
      <c r="M41">
        <v>8</v>
      </c>
      <c r="N41" t="s">
        <v>308</v>
      </c>
      <c r="O41" s="3" t="s">
        <v>549</v>
      </c>
      <c r="P41" s="3" t="s">
        <v>720</v>
      </c>
      <c r="Q41" s="3" t="s">
        <v>724</v>
      </c>
      <c r="R41" s="9">
        <f t="shared" si="4"/>
        <v>1.5921296296296293E-3</v>
      </c>
      <c r="S41" s="4">
        <f t="shared" si="5"/>
        <v>1.5921296296296298E-3</v>
      </c>
      <c r="T41" s="4" t="str">
        <f t="shared" si="6"/>
        <v>0:02:17,560</v>
      </c>
      <c r="U41" t="s">
        <v>4</v>
      </c>
      <c r="V41">
        <v>2435</v>
      </c>
      <c r="W41" t="s">
        <v>29</v>
      </c>
      <c r="X41" t="s">
        <v>30</v>
      </c>
      <c r="Y41" t="s">
        <v>18</v>
      </c>
    </row>
    <row r="42" spans="1:25" x14ac:dyDescent="0.3">
      <c r="A42" t="str">
        <f t="shared" si="0"/>
        <v>Cagáň Samuel (NOV)</v>
      </c>
      <c r="B42" t="str">
        <f t="shared" si="1"/>
        <v>K1 500 Juniori</v>
      </c>
      <c r="C42" t="str">
        <f t="shared" si="3"/>
        <v>K1 500 Juniori Cagáň Samuel (NOV)</v>
      </c>
      <c r="D42" t="str">
        <f t="shared" si="2"/>
        <v>Cagáň Samuel (NOV) K1 500 Juniori</v>
      </c>
      <c r="E42">
        <v>63</v>
      </c>
      <c r="F42" t="s">
        <v>0</v>
      </c>
      <c r="G42">
        <v>500</v>
      </c>
      <c r="H42" t="s">
        <v>1</v>
      </c>
      <c r="I42" t="s">
        <v>2</v>
      </c>
      <c r="J42" s="1">
        <v>44318</v>
      </c>
      <c r="K42" s="2">
        <v>0.58333333333333337</v>
      </c>
      <c r="L42">
        <v>7</v>
      </c>
      <c r="M42">
        <v>7</v>
      </c>
      <c r="N42" t="s">
        <v>371</v>
      </c>
      <c r="O42" s="3" t="s">
        <v>549</v>
      </c>
      <c r="P42" s="3" t="s">
        <v>720</v>
      </c>
      <c r="Q42" s="3" t="s">
        <v>786</v>
      </c>
      <c r="R42" s="9">
        <f t="shared" si="4"/>
        <v>1.3949074074074074E-3</v>
      </c>
      <c r="S42" s="4">
        <f t="shared" si="5"/>
        <v>1.3949074074074074E-3</v>
      </c>
      <c r="T42" s="4" t="str">
        <f t="shared" si="6"/>
        <v>0:02:00,520</v>
      </c>
      <c r="U42" t="s">
        <v>4</v>
      </c>
      <c r="V42">
        <v>2435</v>
      </c>
      <c r="W42" t="s">
        <v>29</v>
      </c>
      <c r="X42" t="s">
        <v>30</v>
      </c>
      <c r="Y42" t="s">
        <v>18</v>
      </c>
    </row>
    <row r="43" spans="1:25" x14ac:dyDescent="0.3">
      <c r="A43" t="str">
        <f t="shared" si="0"/>
        <v>Carrington Corwin (PIE)</v>
      </c>
      <c r="B43" t="str">
        <f t="shared" si="1"/>
        <v>K1 1000 Juniori</v>
      </c>
      <c r="C43" t="str">
        <f t="shared" si="3"/>
        <v>K1 1000 Juniori Carrington Corwin (PIE)</v>
      </c>
      <c r="D43" t="str">
        <f t="shared" si="2"/>
        <v>Carrington Corwin (PIE) K1 1000 Juniori</v>
      </c>
      <c r="E43">
        <v>5</v>
      </c>
      <c r="F43" t="s">
        <v>0</v>
      </c>
      <c r="G43">
        <v>1000</v>
      </c>
      <c r="H43" t="s">
        <v>1</v>
      </c>
      <c r="I43" t="s">
        <v>2</v>
      </c>
      <c r="J43" s="1">
        <v>44317</v>
      </c>
      <c r="K43" s="2">
        <v>0.44166666666666665</v>
      </c>
      <c r="L43">
        <v>6</v>
      </c>
      <c r="M43">
        <v>1</v>
      </c>
      <c r="N43" t="s">
        <v>58</v>
      </c>
      <c r="O43" s="3" t="s">
        <v>549</v>
      </c>
      <c r="P43" s="3" t="s">
        <v>550</v>
      </c>
      <c r="Q43" s="3" t="s">
        <v>567</v>
      </c>
      <c r="R43" s="9">
        <f t="shared" si="4"/>
        <v>3.1190509259259257E-3</v>
      </c>
      <c r="S43" s="4">
        <f t="shared" si="5"/>
        <v>3.1190509259259257E-3</v>
      </c>
      <c r="T43" s="4" t="str">
        <f t="shared" si="6"/>
        <v>0:04:29,486</v>
      </c>
      <c r="U43" t="s">
        <v>4</v>
      </c>
      <c r="V43">
        <v>5267</v>
      </c>
      <c r="W43" t="s">
        <v>59</v>
      </c>
      <c r="X43" t="s">
        <v>60</v>
      </c>
      <c r="Y43" t="s">
        <v>7</v>
      </c>
    </row>
    <row r="44" spans="1:25" x14ac:dyDescent="0.3">
      <c r="A44" t="str">
        <f t="shared" si="0"/>
        <v>Carrington Corwin (PIE)</v>
      </c>
      <c r="B44" t="str">
        <f t="shared" si="1"/>
        <v>K1 1000 Juniori</v>
      </c>
      <c r="C44" t="str">
        <f t="shared" si="3"/>
        <v>K1 1000 Juniori Carrington Corwin (PIE)</v>
      </c>
      <c r="D44" t="str">
        <f t="shared" si="2"/>
        <v>Carrington Corwin (PIE) K1 1000 Juniori</v>
      </c>
      <c r="E44">
        <v>18</v>
      </c>
      <c r="F44" t="s">
        <v>0</v>
      </c>
      <c r="G44">
        <v>1000</v>
      </c>
      <c r="H44" t="s">
        <v>1</v>
      </c>
      <c r="I44" t="s">
        <v>2</v>
      </c>
      <c r="J44" s="1">
        <v>44317</v>
      </c>
      <c r="K44" s="2">
        <v>0.50416666666666665</v>
      </c>
      <c r="L44">
        <v>3</v>
      </c>
      <c r="M44">
        <v>1</v>
      </c>
      <c r="N44" t="s">
        <v>216</v>
      </c>
      <c r="O44" s="3" t="s">
        <v>549</v>
      </c>
      <c r="P44" s="3" t="s">
        <v>550</v>
      </c>
      <c r="Q44" s="3" t="s">
        <v>633</v>
      </c>
      <c r="R44" s="9">
        <f t="shared" si="4"/>
        <v>3.0689814814814816E-3</v>
      </c>
      <c r="S44" s="4">
        <f t="shared" si="5"/>
        <v>3.0689814814814816E-3</v>
      </c>
      <c r="T44" s="4" t="str">
        <f t="shared" si="6"/>
        <v>0:04:25,160</v>
      </c>
      <c r="U44" t="s">
        <v>4</v>
      </c>
      <c r="V44">
        <v>5267</v>
      </c>
      <c r="W44" t="s">
        <v>59</v>
      </c>
      <c r="X44" t="s">
        <v>60</v>
      </c>
      <c r="Y44" t="s">
        <v>7</v>
      </c>
    </row>
    <row r="45" spans="1:25" x14ac:dyDescent="0.3">
      <c r="A45" t="str">
        <f t="shared" si="0"/>
        <v>Carrington Corwin (PIE)</v>
      </c>
      <c r="B45" t="str">
        <f t="shared" si="1"/>
        <v>K1 1000 Juniori</v>
      </c>
      <c r="C45" t="str">
        <f t="shared" si="3"/>
        <v>K1 1000 Juniori Carrington Corwin (PIE)</v>
      </c>
      <c r="D45" t="str">
        <f t="shared" si="2"/>
        <v>Carrington Corwin (PIE) K1 1000 Juniori</v>
      </c>
      <c r="E45">
        <v>34</v>
      </c>
      <c r="F45" t="s">
        <v>0</v>
      </c>
      <c r="G45">
        <v>1000</v>
      </c>
      <c r="H45" t="s">
        <v>1</v>
      </c>
      <c r="I45" t="s">
        <v>2</v>
      </c>
      <c r="J45" s="1">
        <v>44317</v>
      </c>
      <c r="K45" s="2">
        <v>0.60555555555555551</v>
      </c>
      <c r="L45">
        <v>6</v>
      </c>
      <c r="M45">
        <v>1</v>
      </c>
      <c r="N45" t="s">
        <v>276</v>
      </c>
      <c r="O45" s="3" t="s">
        <v>549</v>
      </c>
      <c r="P45" s="3" t="s">
        <v>550</v>
      </c>
      <c r="Q45" s="3" t="s">
        <v>691</v>
      </c>
      <c r="R45" s="9">
        <f t="shared" si="4"/>
        <v>2.9287037037037038E-3</v>
      </c>
      <c r="S45" s="4">
        <f t="shared" si="5"/>
        <v>2.9287037037037038E-3</v>
      </c>
      <c r="T45" s="4" t="str">
        <f t="shared" si="6"/>
        <v>0:04:13,040</v>
      </c>
      <c r="U45" t="s">
        <v>4</v>
      </c>
      <c r="V45">
        <v>5267</v>
      </c>
      <c r="W45" t="s">
        <v>59</v>
      </c>
      <c r="X45" t="s">
        <v>60</v>
      </c>
      <c r="Y45" t="s">
        <v>7</v>
      </c>
    </row>
    <row r="46" spans="1:25" x14ac:dyDescent="0.3">
      <c r="A46" t="str">
        <f t="shared" si="0"/>
        <v>Carrington Corwin (PIE)</v>
      </c>
      <c r="B46" t="str">
        <f t="shared" si="1"/>
        <v>K1 200 Juniori</v>
      </c>
      <c r="C46" t="str">
        <f t="shared" si="3"/>
        <v>K1 200 Juniori Carrington Corwin (PIE)</v>
      </c>
      <c r="D46" t="str">
        <f t="shared" si="2"/>
        <v>Carrington Corwin (PIE) K1 200 Juniori</v>
      </c>
      <c r="E46">
        <v>88</v>
      </c>
      <c r="F46" t="s">
        <v>0</v>
      </c>
      <c r="G46">
        <v>200</v>
      </c>
      <c r="H46" t="s">
        <v>1</v>
      </c>
      <c r="I46" t="s">
        <v>2</v>
      </c>
      <c r="J46" s="1">
        <v>44318</v>
      </c>
      <c r="K46" s="2">
        <v>0.62916666666666665</v>
      </c>
      <c r="L46">
        <v>6</v>
      </c>
      <c r="M46">
        <v>3</v>
      </c>
      <c r="N46" t="s">
        <v>436</v>
      </c>
      <c r="O46" s="3" t="s">
        <v>549</v>
      </c>
      <c r="P46" s="3" t="s">
        <v>549</v>
      </c>
      <c r="Q46" s="3" t="s">
        <v>845</v>
      </c>
      <c r="R46" s="9">
        <f t="shared" si="4"/>
        <v>5.8287037037037042E-4</v>
      </c>
      <c r="S46" s="4">
        <f t="shared" si="5"/>
        <v>5.8287037037037031E-4</v>
      </c>
      <c r="T46" s="4" t="str">
        <f t="shared" si="6"/>
        <v>0:00:50,360</v>
      </c>
      <c r="U46" t="s">
        <v>4</v>
      </c>
      <c r="V46">
        <v>5267</v>
      </c>
      <c r="W46" t="s">
        <v>59</v>
      </c>
      <c r="X46" t="s">
        <v>60</v>
      </c>
      <c r="Y46" t="s">
        <v>7</v>
      </c>
    </row>
    <row r="47" spans="1:25" x14ac:dyDescent="0.3">
      <c r="A47" t="str">
        <f t="shared" si="0"/>
        <v>Carrington Corwin (PIE)</v>
      </c>
      <c r="B47" t="str">
        <f t="shared" si="1"/>
        <v>K1 200 Juniori</v>
      </c>
      <c r="C47" t="str">
        <f t="shared" si="3"/>
        <v>K1 200 Juniori Carrington Corwin (PIE)</v>
      </c>
      <c r="D47" t="str">
        <f t="shared" si="2"/>
        <v>Carrington Corwin (PIE) K1 200 Juniori</v>
      </c>
      <c r="E47">
        <v>102</v>
      </c>
      <c r="F47" t="s">
        <v>0</v>
      </c>
      <c r="G47">
        <v>200</v>
      </c>
      <c r="H47" t="s">
        <v>1</v>
      </c>
      <c r="I47" t="s">
        <v>2</v>
      </c>
      <c r="J47" s="1">
        <v>44318</v>
      </c>
      <c r="K47" s="2">
        <v>0.67083333333333339</v>
      </c>
      <c r="L47">
        <v>7</v>
      </c>
      <c r="M47">
        <v>4</v>
      </c>
      <c r="N47" t="s">
        <v>452</v>
      </c>
      <c r="O47" s="3" t="s">
        <v>549</v>
      </c>
      <c r="P47" s="3" t="s">
        <v>549</v>
      </c>
      <c r="Q47" s="3" t="s">
        <v>858</v>
      </c>
      <c r="R47" s="9">
        <f t="shared" si="4"/>
        <v>5.5324074074074075E-4</v>
      </c>
      <c r="S47" s="4">
        <f t="shared" si="5"/>
        <v>5.5324074074074075E-4</v>
      </c>
      <c r="T47" s="4" t="str">
        <f t="shared" si="6"/>
        <v>0:00:47,800</v>
      </c>
      <c r="U47" t="s">
        <v>4</v>
      </c>
      <c r="V47">
        <v>5267</v>
      </c>
      <c r="W47" t="s">
        <v>59</v>
      </c>
      <c r="X47" t="s">
        <v>60</v>
      </c>
      <c r="Y47" t="s">
        <v>7</v>
      </c>
    </row>
    <row r="48" spans="1:25" x14ac:dyDescent="0.3">
      <c r="A48" t="str">
        <f t="shared" si="0"/>
        <v>Carrington Corwin (PIE)</v>
      </c>
      <c r="B48" t="str">
        <f t="shared" si="1"/>
        <v>K1 500 Juniori</v>
      </c>
      <c r="C48" t="str">
        <f t="shared" si="3"/>
        <v>K1 500 Juniori Carrington Corwin (PIE)</v>
      </c>
      <c r="D48" t="str">
        <f t="shared" si="2"/>
        <v>Carrington Corwin (PIE) K1 500 Juniori</v>
      </c>
      <c r="E48">
        <v>51</v>
      </c>
      <c r="F48" t="s">
        <v>0</v>
      </c>
      <c r="G48">
        <v>500</v>
      </c>
      <c r="H48" t="s">
        <v>1</v>
      </c>
      <c r="I48" t="s">
        <v>2</v>
      </c>
      <c r="J48" s="1">
        <v>44318</v>
      </c>
      <c r="K48" s="2">
        <v>0.38750000000000001</v>
      </c>
      <c r="L48">
        <v>6</v>
      </c>
      <c r="M48">
        <v>2</v>
      </c>
      <c r="N48" t="s">
        <v>317</v>
      </c>
      <c r="O48" s="3" t="s">
        <v>549</v>
      </c>
      <c r="P48" s="3" t="s">
        <v>720</v>
      </c>
      <c r="Q48" s="3" t="s">
        <v>733</v>
      </c>
      <c r="R48" s="9">
        <f t="shared" si="4"/>
        <v>1.680300925925926E-3</v>
      </c>
      <c r="S48" s="4">
        <f t="shared" si="5"/>
        <v>1.6803009259259258E-3</v>
      </c>
      <c r="T48" s="4" t="str">
        <f t="shared" si="6"/>
        <v>0:02:25,178</v>
      </c>
      <c r="U48" t="s">
        <v>4</v>
      </c>
      <c r="V48">
        <v>5267</v>
      </c>
      <c r="W48" t="s">
        <v>59</v>
      </c>
      <c r="X48" t="s">
        <v>60</v>
      </c>
      <c r="Y48" t="s">
        <v>7</v>
      </c>
    </row>
    <row r="49" spans="1:25" x14ac:dyDescent="0.3">
      <c r="A49" t="str">
        <f t="shared" si="0"/>
        <v>Carrington Corwin (PIE)</v>
      </c>
      <c r="B49" t="str">
        <f t="shared" si="1"/>
        <v>K1 500 Juniori</v>
      </c>
      <c r="C49" t="str">
        <f t="shared" si="3"/>
        <v>K1 500 Juniori Carrington Corwin (PIE)</v>
      </c>
      <c r="D49" t="str">
        <f t="shared" si="2"/>
        <v>Carrington Corwin (PIE) K1 500 Juniori</v>
      </c>
      <c r="E49">
        <v>65</v>
      </c>
      <c r="F49" t="s">
        <v>0</v>
      </c>
      <c r="G49">
        <v>500</v>
      </c>
      <c r="H49" t="s">
        <v>1</v>
      </c>
      <c r="I49" t="s">
        <v>2</v>
      </c>
      <c r="J49" s="1">
        <v>44318</v>
      </c>
      <c r="K49" s="2">
        <v>0.58750000000000002</v>
      </c>
      <c r="L49">
        <v>7</v>
      </c>
      <c r="M49">
        <v>1</v>
      </c>
      <c r="N49" t="s">
        <v>311</v>
      </c>
      <c r="O49" s="3" t="s">
        <v>549</v>
      </c>
      <c r="P49" s="3" t="s">
        <v>720</v>
      </c>
      <c r="Q49" s="3" t="s">
        <v>727</v>
      </c>
      <c r="R49" s="9">
        <f t="shared" si="4"/>
        <v>1.4555555555555556E-3</v>
      </c>
      <c r="S49" s="4">
        <f t="shared" si="5"/>
        <v>1.4555555555555556E-3</v>
      </c>
      <c r="T49" s="4" t="str">
        <f t="shared" si="6"/>
        <v>0:02:05,760</v>
      </c>
      <c r="U49" t="s">
        <v>4</v>
      </c>
      <c r="V49">
        <v>5267</v>
      </c>
      <c r="W49" t="s">
        <v>59</v>
      </c>
      <c r="X49" t="s">
        <v>60</v>
      </c>
      <c r="Y49" t="s">
        <v>7</v>
      </c>
    </row>
    <row r="50" spans="1:25" x14ac:dyDescent="0.3">
      <c r="A50" t="str">
        <f t="shared" si="0"/>
        <v>Czaniková Tereza (ZLP)</v>
      </c>
      <c r="B50" t="str">
        <f t="shared" si="1"/>
        <v>K1 1000 Kadetky</v>
      </c>
      <c r="C50" t="str">
        <f t="shared" si="3"/>
        <v>K1 1000 Kadetky Czaniková Tereza (ZLP)</v>
      </c>
      <c r="D50" t="str">
        <f t="shared" si="2"/>
        <v>Czaniková Tereza (ZLP) K1 1000 Kadetky</v>
      </c>
      <c r="E50">
        <v>14</v>
      </c>
      <c r="F50" t="s">
        <v>0</v>
      </c>
      <c r="G50">
        <v>1000</v>
      </c>
      <c r="H50" t="s">
        <v>173</v>
      </c>
      <c r="I50" t="s">
        <v>2</v>
      </c>
      <c r="J50" s="1">
        <v>44317</v>
      </c>
      <c r="K50" s="2">
        <v>0.46875</v>
      </c>
      <c r="L50">
        <v>5</v>
      </c>
      <c r="M50">
        <v>2</v>
      </c>
      <c r="N50" t="s">
        <v>177</v>
      </c>
      <c r="O50" s="3" t="s">
        <v>549</v>
      </c>
      <c r="P50" s="3" t="s">
        <v>576</v>
      </c>
      <c r="Q50" s="3" t="s">
        <v>610</v>
      </c>
      <c r="R50" s="9">
        <f t="shared" si="4"/>
        <v>3.4949074074074071E-3</v>
      </c>
      <c r="S50" s="4">
        <f t="shared" si="5"/>
        <v>3.4949074074074071E-3</v>
      </c>
      <c r="T50" s="4" t="str">
        <f t="shared" si="6"/>
        <v>0:05:01,960</v>
      </c>
      <c r="U50" t="s">
        <v>4</v>
      </c>
      <c r="V50">
        <v>5859</v>
      </c>
      <c r="W50" t="s">
        <v>178</v>
      </c>
      <c r="X50" t="s">
        <v>179</v>
      </c>
      <c r="Y50" t="s">
        <v>33</v>
      </c>
    </row>
    <row r="51" spans="1:25" x14ac:dyDescent="0.3">
      <c r="A51" t="str">
        <f t="shared" si="0"/>
        <v>Czaniková Tereza (ZLP)</v>
      </c>
      <c r="B51" t="str">
        <f t="shared" si="1"/>
        <v>K1 1000 Kadetky</v>
      </c>
      <c r="C51" t="str">
        <f t="shared" si="3"/>
        <v>K1 1000 Kadetky Czaniková Tereza (ZLP)</v>
      </c>
      <c r="D51" t="str">
        <f t="shared" si="2"/>
        <v>Czaniková Tereza (ZLP) K1 1000 Kadetky</v>
      </c>
      <c r="E51">
        <v>24</v>
      </c>
      <c r="F51" t="s">
        <v>0</v>
      </c>
      <c r="G51">
        <v>1000</v>
      </c>
      <c r="H51" t="s">
        <v>173</v>
      </c>
      <c r="I51" t="s">
        <v>2</v>
      </c>
      <c r="J51" s="1">
        <v>44317</v>
      </c>
      <c r="K51" s="2">
        <v>0.51666666666666672</v>
      </c>
      <c r="L51">
        <v>7</v>
      </c>
      <c r="M51">
        <v>1</v>
      </c>
      <c r="N51" t="s">
        <v>253</v>
      </c>
      <c r="O51" s="3" t="s">
        <v>549</v>
      </c>
      <c r="P51" s="3" t="s">
        <v>550</v>
      </c>
      <c r="Q51" s="3" t="s">
        <v>670</v>
      </c>
      <c r="R51" s="9">
        <f t="shared" si="4"/>
        <v>3.3777777777777777E-3</v>
      </c>
      <c r="S51" s="4">
        <f t="shared" si="5"/>
        <v>3.3777777777777782E-3</v>
      </c>
      <c r="T51" s="4" t="str">
        <f t="shared" si="6"/>
        <v>0:04:51,840</v>
      </c>
      <c r="U51" t="s">
        <v>4</v>
      </c>
      <c r="V51">
        <v>5859</v>
      </c>
      <c r="W51" t="s">
        <v>178</v>
      </c>
      <c r="X51" t="s">
        <v>179</v>
      </c>
      <c r="Y51" t="s">
        <v>33</v>
      </c>
    </row>
    <row r="52" spans="1:25" x14ac:dyDescent="0.3">
      <c r="A52" t="str">
        <f t="shared" si="0"/>
        <v>Czaniková Tereza (ZLP)</v>
      </c>
      <c r="B52" t="str">
        <f t="shared" si="1"/>
        <v>K1 200 Kadetky</v>
      </c>
      <c r="C52" t="str">
        <f t="shared" si="3"/>
        <v>K1 200 Kadetky Czaniková Tereza (ZLP)</v>
      </c>
      <c r="D52" t="str">
        <f t="shared" si="2"/>
        <v>Czaniková Tereza (ZLP) K1 200 Kadetky</v>
      </c>
      <c r="E52">
        <v>94</v>
      </c>
      <c r="F52" t="s">
        <v>0</v>
      </c>
      <c r="G52">
        <v>200</v>
      </c>
      <c r="H52" t="s">
        <v>173</v>
      </c>
      <c r="I52" t="s">
        <v>2</v>
      </c>
      <c r="J52" s="1">
        <v>44318</v>
      </c>
      <c r="K52" s="2">
        <v>0.64166666666666672</v>
      </c>
      <c r="L52">
        <v>5</v>
      </c>
      <c r="M52">
        <v>2</v>
      </c>
      <c r="N52" t="s">
        <v>472</v>
      </c>
      <c r="O52" s="3" t="s">
        <v>549</v>
      </c>
      <c r="P52" s="3" t="s">
        <v>549</v>
      </c>
      <c r="Q52" s="3" t="s">
        <v>876</v>
      </c>
      <c r="R52" s="9">
        <f t="shared" si="4"/>
        <v>6.3240740740740738E-4</v>
      </c>
      <c r="S52" s="4">
        <f t="shared" si="5"/>
        <v>6.3240740740740738E-4</v>
      </c>
      <c r="T52" s="4" t="str">
        <f t="shared" si="6"/>
        <v>0:00:54,640</v>
      </c>
      <c r="U52" t="s">
        <v>4</v>
      </c>
      <c r="V52">
        <v>5859</v>
      </c>
      <c r="W52" t="s">
        <v>178</v>
      </c>
      <c r="X52" t="s">
        <v>179</v>
      </c>
      <c r="Y52" t="s">
        <v>33</v>
      </c>
    </row>
    <row r="53" spans="1:25" x14ac:dyDescent="0.3">
      <c r="A53" t="str">
        <f t="shared" si="0"/>
        <v>Czaniková Tereza (ZLP)</v>
      </c>
      <c r="B53" t="str">
        <f t="shared" si="1"/>
        <v>K1 200 Kadetky</v>
      </c>
      <c r="C53" t="str">
        <f t="shared" si="3"/>
        <v>K1 200 Kadetky Czaniková Tereza (ZLP)</v>
      </c>
      <c r="D53" t="str">
        <f t="shared" si="2"/>
        <v>Czaniková Tereza (ZLP) K1 200 Kadetky</v>
      </c>
      <c r="E53">
        <v>108</v>
      </c>
      <c r="F53" t="s">
        <v>0</v>
      </c>
      <c r="G53">
        <v>200</v>
      </c>
      <c r="H53" t="s">
        <v>173</v>
      </c>
      <c r="I53" t="s">
        <v>2</v>
      </c>
      <c r="J53" s="1">
        <v>44318</v>
      </c>
      <c r="K53" s="2">
        <v>0.68333333333333324</v>
      </c>
      <c r="L53">
        <v>7</v>
      </c>
      <c r="M53">
        <v>2</v>
      </c>
      <c r="N53" t="s">
        <v>524</v>
      </c>
      <c r="O53" s="3" t="s">
        <v>549</v>
      </c>
      <c r="P53" s="3" t="s">
        <v>549</v>
      </c>
      <c r="Q53" s="3" t="s">
        <v>922</v>
      </c>
      <c r="R53" s="9">
        <f t="shared" si="4"/>
        <v>6.0810185185185186E-4</v>
      </c>
      <c r="S53" s="4">
        <f t="shared" si="5"/>
        <v>6.0810185185185186E-4</v>
      </c>
      <c r="T53" s="4" t="str">
        <f t="shared" si="6"/>
        <v>0:00:52,540</v>
      </c>
      <c r="U53" t="s">
        <v>4</v>
      </c>
      <c r="V53">
        <v>5859</v>
      </c>
      <c r="W53" t="s">
        <v>178</v>
      </c>
      <c r="X53" t="s">
        <v>179</v>
      </c>
      <c r="Y53" t="s">
        <v>33</v>
      </c>
    </row>
    <row r="54" spans="1:25" x14ac:dyDescent="0.3">
      <c r="A54" t="str">
        <f t="shared" si="0"/>
        <v>Czaniková Tereza (ZLP)</v>
      </c>
      <c r="B54" t="str">
        <f t="shared" si="1"/>
        <v>K1 500 Kadetky</v>
      </c>
      <c r="C54" t="str">
        <f t="shared" si="3"/>
        <v>K1 500 Kadetky Czaniková Tereza (ZLP)</v>
      </c>
      <c r="D54" t="str">
        <f t="shared" si="2"/>
        <v>Czaniková Tereza (ZLP) K1 500 Kadetky</v>
      </c>
      <c r="E54">
        <v>57</v>
      </c>
      <c r="F54" t="s">
        <v>0</v>
      </c>
      <c r="G54">
        <v>500</v>
      </c>
      <c r="H54" t="s">
        <v>173</v>
      </c>
      <c r="I54" t="s">
        <v>2</v>
      </c>
      <c r="J54" s="1">
        <v>44318</v>
      </c>
      <c r="K54" s="2">
        <v>0.39999999999999997</v>
      </c>
      <c r="L54">
        <v>5</v>
      </c>
      <c r="M54">
        <v>2</v>
      </c>
      <c r="N54" t="s">
        <v>358</v>
      </c>
      <c r="O54" s="3" t="s">
        <v>549</v>
      </c>
      <c r="P54" s="3" t="s">
        <v>720</v>
      </c>
      <c r="Q54" s="3" t="s">
        <v>774</v>
      </c>
      <c r="R54" s="9">
        <f t="shared" si="4"/>
        <v>1.7634259259259261E-3</v>
      </c>
      <c r="S54" s="4">
        <f t="shared" si="5"/>
        <v>1.7634259259259261E-3</v>
      </c>
      <c r="T54" s="4" t="str">
        <f t="shared" si="6"/>
        <v>0:02:32,360</v>
      </c>
      <c r="U54" t="s">
        <v>4</v>
      </c>
      <c r="V54">
        <v>5859</v>
      </c>
      <c r="W54" t="s">
        <v>178</v>
      </c>
      <c r="X54" t="s">
        <v>179</v>
      </c>
      <c r="Y54" t="s">
        <v>33</v>
      </c>
    </row>
    <row r="55" spans="1:25" x14ac:dyDescent="0.3">
      <c r="A55" t="str">
        <f t="shared" si="0"/>
        <v>Czaniková Tereza (ZLP)</v>
      </c>
      <c r="B55" t="str">
        <f t="shared" si="1"/>
        <v>K1 500 Kadetky</v>
      </c>
      <c r="C55" t="str">
        <f t="shared" si="3"/>
        <v>K1 500 Kadetky Czaniková Tereza (ZLP)</v>
      </c>
      <c r="D55" t="str">
        <f t="shared" si="2"/>
        <v>Czaniková Tereza (ZLP) K1 500 Kadetky</v>
      </c>
      <c r="E55">
        <v>71</v>
      </c>
      <c r="F55" t="s">
        <v>0</v>
      </c>
      <c r="G55">
        <v>500</v>
      </c>
      <c r="H55" t="s">
        <v>173</v>
      </c>
      <c r="I55" t="s">
        <v>2</v>
      </c>
      <c r="J55" s="1">
        <v>44318</v>
      </c>
      <c r="K55" s="2">
        <v>0.6</v>
      </c>
      <c r="L55">
        <v>5</v>
      </c>
      <c r="M55">
        <v>1</v>
      </c>
      <c r="N55" t="s">
        <v>412</v>
      </c>
      <c r="O55" s="3" t="s">
        <v>549</v>
      </c>
      <c r="P55" s="3" t="s">
        <v>720</v>
      </c>
      <c r="Q55" s="3" t="s">
        <v>823</v>
      </c>
      <c r="R55" s="9">
        <f t="shared" si="4"/>
        <v>1.6546296296296298E-3</v>
      </c>
      <c r="S55" s="4">
        <f t="shared" si="5"/>
        <v>1.6546296296296298E-3</v>
      </c>
      <c r="T55" s="4" t="str">
        <f t="shared" si="6"/>
        <v>0:02:22,960</v>
      </c>
      <c r="U55" t="s">
        <v>4</v>
      </c>
      <c r="V55">
        <v>5859</v>
      </c>
      <c r="W55" t="s">
        <v>178</v>
      </c>
      <c r="X55" t="s">
        <v>179</v>
      </c>
      <c r="Y55" t="s">
        <v>33</v>
      </c>
    </row>
    <row r="56" spans="1:25" x14ac:dyDescent="0.3">
      <c r="A56" t="str">
        <f t="shared" si="0"/>
        <v>Današ Matej (PIE)</v>
      </c>
      <c r="B56" t="str">
        <f t="shared" si="1"/>
        <v>K1 1000 Juniori</v>
      </c>
      <c r="C56" t="str">
        <f t="shared" si="3"/>
        <v>K1 1000 Juniori Današ Matej (PIE)</v>
      </c>
      <c r="D56" t="str">
        <f t="shared" si="2"/>
        <v>Današ Matej (PIE) K1 1000 Juniori</v>
      </c>
      <c r="E56">
        <v>3</v>
      </c>
      <c r="F56" t="s">
        <v>0</v>
      </c>
      <c r="G56">
        <v>1000</v>
      </c>
      <c r="H56" t="s">
        <v>1</v>
      </c>
      <c r="I56" t="s">
        <v>2</v>
      </c>
      <c r="J56" s="1">
        <v>44317</v>
      </c>
      <c r="K56" s="2">
        <v>0.4375</v>
      </c>
      <c r="L56">
        <v>4</v>
      </c>
      <c r="M56">
        <v>5</v>
      </c>
      <c r="N56" t="s">
        <v>19</v>
      </c>
      <c r="O56" s="3" t="s">
        <v>549</v>
      </c>
      <c r="P56" s="3" t="s">
        <v>550</v>
      </c>
      <c r="Q56" s="3" t="s">
        <v>555</v>
      </c>
      <c r="R56" s="9">
        <f t="shared" si="4"/>
        <v>2.8449074074074075E-3</v>
      </c>
      <c r="S56" s="4">
        <f t="shared" si="5"/>
        <v>2.8449074074074075E-3</v>
      </c>
      <c r="T56" s="4" t="str">
        <f t="shared" si="6"/>
        <v>0:04:05,800</v>
      </c>
      <c r="U56" t="s">
        <v>4</v>
      </c>
      <c r="V56">
        <v>211</v>
      </c>
      <c r="W56" t="s">
        <v>20</v>
      </c>
      <c r="X56" t="s">
        <v>21</v>
      </c>
      <c r="Y56" t="s">
        <v>7</v>
      </c>
    </row>
    <row r="57" spans="1:25" x14ac:dyDescent="0.3">
      <c r="A57" t="str">
        <f t="shared" si="0"/>
        <v>Današ Matej (PIE)</v>
      </c>
      <c r="B57" t="str">
        <f t="shared" si="1"/>
        <v>K1 1000 Juniori</v>
      </c>
      <c r="C57" t="str">
        <f t="shared" si="3"/>
        <v>K1 1000 Juniori Današ Matej (PIE)</v>
      </c>
      <c r="D57" t="str">
        <f t="shared" si="2"/>
        <v>Današ Matej (PIE) K1 1000 Juniori</v>
      </c>
      <c r="E57">
        <v>16</v>
      </c>
      <c r="F57" t="s">
        <v>0</v>
      </c>
      <c r="G57">
        <v>1000</v>
      </c>
      <c r="H57" t="s">
        <v>1</v>
      </c>
      <c r="I57" t="s">
        <v>2</v>
      </c>
      <c r="J57" s="1">
        <v>44317</v>
      </c>
      <c r="K57" s="2">
        <v>0.5</v>
      </c>
      <c r="L57">
        <v>1</v>
      </c>
      <c r="M57">
        <v>4</v>
      </c>
      <c r="N57" t="s">
        <v>202</v>
      </c>
      <c r="O57" s="3" t="s">
        <v>549</v>
      </c>
      <c r="P57" s="3" t="s">
        <v>550</v>
      </c>
      <c r="Q57" s="3" t="s">
        <v>620</v>
      </c>
      <c r="R57" s="9">
        <f t="shared" si="4"/>
        <v>2.9282407407407412E-3</v>
      </c>
      <c r="S57" s="4">
        <f t="shared" si="5"/>
        <v>2.9282407407407408E-3</v>
      </c>
      <c r="T57" s="4" t="str">
        <f t="shared" si="6"/>
        <v>0:04:13,000</v>
      </c>
      <c r="U57" t="s">
        <v>4</v>
      </c>
      <c r="V57">
        <v>211</v>
      </c>
      <c r="W57" t="s">
        <v>20</v>
      </c>
      <c r="X57" t="s">
        <v>21</v>
      </c>
      <c r="Y57" t="s">
        <v>7</v>
      </c>
    </row>
    <row r="58" spans="1:25" x14ac:dyDescent="0.3">
      <c r="A58" t="str">
        <f t="shared" si="0"/>
        <v>Današ Matej (PIE)</v>
      </c>
      <c r="B58" t="str">
        <f t="shared" si="1"/>
        <v>K1 1000 Juniori</v>
      </c>
      <c r="C58" t="str">
        <f t="shared" si="3"/>
        <v>K1 1000 Juniori Današ Matej (PIE)</v>
      </c>
      <c r="D58" t="str">
        <f t="shared" si="2"/>
        <v>Današ Matej (PIE) K1 1000 Juniori</v>
      </c>
      <c r="E58">
        <v>32</v>
      </c>
      <c r="F58" t="s">
        <v>0</v>
      </c>
      <c r="G58">
        <v>1000</v>
      </c>
      <c r="H58" t="s">
        <v>1</v>
      </c>
      <c r="I58" t="s">
        <v>2</v>
      </c>
      <c r="J58" s="1">
        <v>44317</v>
      </c>
      <c r="K58" s="2">
        <v>0.60138888888888886</v>
      </c>
      <c r="L58">
        <v>5</v>
      </c>
      <c r="M58">
        <v>3</v>
      </c>
      <c r="N58" t="s">
        <v>263</v>
      </c>
      <c r="O58" s="3" t="s">
        <v>549</v>
      </c>
      <c r="P58" s="3" t="s">
        <v>677</v>
      </c>
      <c r="Q58" s="3" t="s">
        <v>680</v>
      </c>
      <c r="R58" s="9">
        <f t="shared" si="4"/>
        <v>2.6819444444444447E-3</v>
      </c>
      <c r="S58" s="4">
        <f t="shared" si="5"/>
        <v>2.6819444444444443E-3</v>
      </c>
      <c r="T58" s="4" t="str">
        <f t="shared" si="6"/>
        <v>0:03:51,720</v>
      </c>
      <c r="U58" t="s">
        <v>4</v>
      </c>
      <c r="V58">
        <v>211</v>
      </c>
      <c r="W58" t="s">
        <v>20</v>
      </c>
      <c r="X58" t="s">
        <v>21</v>
      </c>
      <c r="Y58" t="s">
        <v>7</v>
      </c>
    </row>
    <row r="59" spans="1:25" x14ac:dyDescent="0.3">
      <c r="A59" t="str">
        <f t="shared" si="0"/>
        <v>Današ Matej (PIE)</v>
      </c>
      <c r="B59" t="str">
        <f t="shared" si="1"/>
        <v>K1 200 Juniori</v>
      </c>
      <c r="C59" t="str">
        <f t="shared" si="3"/>
        <v>K1 200 Juniori Današ Matej (PIE)</v>
      </c>
      <c r="D59" t="str">
        <f t="shared" si="2"/>
        <v>Današ Matej (PIE) K1 200 Juniori</v>
      </c>
      <c r="E59">
        <v>86</v>
      </c>
      <c r="F59" t="s">
        <v>0</v>
      </c>
      <c r="G59">
        <v>200</v>
      </c>
      <c r="H59" t="s">
        <v>1</v>
      </c>
      <c r="I59" t="s">
        <v>2</v>
      </c>
      <c r="J59" s="1">
        <v>44318</v>
      </c>
      <c r="K59" s="2">
        <v>0.625</v>
      </c>
      <c r="L59">
        <v>4</v>
      </c>
      <c r="M59">
        <v>3</v>
      </c>
      <c r="N59" t="s">
        <v>422</v>
      </c>
      <c r="O59" s="3" t="s">
        <v>549</v>
      </c>
      <c r="P59" s="3" t="s">
        <v>549</v>
      </c>
      <c r="Q59" s="3" t="s">
        <v>832</v>
      </c>
      <c r="R59" s="9">
        <f t="shared" si="4"/>
        <v>5.023148148148147E-4</v>
      </c>
      <c r="S59" s="4">
        <f t="shared" si="5"/>
        <v>5.0231481481481481E-4</v>
      </c>
      <c r="T59" s="4" t="str">
        <f t="shared" si="6"/>
        <v>0:00:43,400</v>
      </c>
      <c r="U59" t="s">
        <v>4</v>
      </c>
      <c r="V59">
        <v>211</v>
      </c>
      <c r="W59" t="s">
        <v>20</v>
      </c>
      <c r="X59" t="s">
        <v>21</v>
      </c>
      <c r="Y59" t="s">
        <v>7</v>
      </c>
    </row>
    <row r="60" spans="1:25" x14ac:dyDescent="0.3">
      <c r="A60" t="str">
        <f t="shared" si="0"/>
        <v>Današ Matej (PIE)</v>
      </c>
      <c r="B60" t="str">
        <f t="shared" si="1"/>
        <v>K1 200 Juniori</v>
      </c>
      <c r="C60" t="str">
        <f t="shared" si="3"/>
        <v>K1 200 Juniori Današ Matej (PIE)</v>
      </c>
      <c r="D60" t="str">
        <f t="shared" si="2"/>
        <v>Današ Matej (PIE) K1 200 Juniori</v>
      </c>
      <c r="E60">
        <v>100</v>
      </c>
      <c r="F60" t="s">
        <v>0</v>
      </c>
      <c r="G60">
        <v>200</v>
      </c>
      <c r="H60" t="s">
        <v>1</v>
      </c>
      <c r="I60" t="s">
        <v>2</v>
      </c>
      <c r="J60" s="1">
        <v>44318</v>
      </c>
      <c r="K60" s="2">
        <v>0.66666666666666663</v>
      </c>
      <c r="L60">
        <v>1</v>
      </c>
      <c r="M60">
        <v>5</v>
      </c>
      <c r="N60" t="s">
        <v>481</v>
      </c>
      <c r="O60" s="3" t="s">
        <v>549</v>
      </c>
      <c r="P60" s="3" t="s">
        <v>549</v>
      </c>
      <c r="Q60" s="3" t="s">
        <v>713</v>
      </c>
      <c r="R60" s="9">
        <f t="shared" si="4"/>
        <v>5.0138888888888889E-4</v>
      </c>
      <c r="S60" s="4">
        <f t="shared" si="5"/>
        <v>5.0138888888888889E-4</v>
      </c>
      <c r="T60" s="4" t="str">
        <f t="shared" si="6"/>
        <v>0:00:43,320</v>
      </c>
      <c r="U60" t="s">
        <v>4</v>
      </c>
      <c r="V60">
        <v>211</v>
      </c>
      <c r="W60" t="s">
        <v>20</v>
      </c>
      <c r="X60" t="s">
        <v>21</v>
      </c>
      <c r="Y60" t="s">
        <v>7</v>
      </c>
    </row>
    <row r="61" spans="1:25" x14ac:dyDescent="0.3">
      <c r="A61" t="str">
        <f t="shared" si="0"/>
        <v>Današ Matej (PIE)</v>
      </c>
      <c r="B61" t="str">
        <f t="shared" si="1"/>
        <v>K1 500 Juniori</v>
      </c>
      <c r="C61" t="str">
        <f t="shared" si="3"/>
        <v>K1 500 Juniori Današ Matej (PIE)</v>
      </c>
      <c r="D61" t="str">
        <f t="shared" si="2"/>
        <v>Današ Matej (PIE) K1 500 Juniori</v>
      </c>
      <c r="E61">
        <v>49</v>
      </c>
      <c r="F61" t="s">
        <v>0</v>
      </c>
      <c r="G61">
        <v>500</v>
      </c>
      <c r="H61" t="s">
        <v>1</v>
      </c>
      <c r="I61" t="s">
        <v>2</v>
      </c>
      <c r="J61" s="1">
        <v>44318</v>
      </c>
      <c r="K61" s="2">
        <v>0.3833333333333333</v>
      </c>
      <c r="L61">
        <v>4</v>
      </c>
      <c r="M61">
        <v>4</v>
      </c>
      <c r="N61" t="s">
        <v>304</v>
      </c>
      <c r="O61" s="3" t="s">
        <v>549</v>
      </c>
      <c r="P61" s="3" t="s">
        <v>720</v>
      </c>
      <c r="Q61" s="3" t="s">
        <v>721</v>
      </c>
      <c r="R61" s="9">
        <f t="shared" si="4"/>
        <v>1.3981481481481481E-3</v>
      </c>
      <c r="S61" s="4">
        <f t="shared" si="5"/>
        <v>1.3981481481481481E-3</v>
      </c>
      <c r="T61" s="4" t="str">
        <f t="shared" si="6"/>
        <v>0:02:00,800</v>
      </c>
      <c r="U61" t="s">
        <v>4</v>
      </c>
      <c r="V61">
        <v>211</v>
      </c>
      <c r="W61" t="s">
        <v>20</v>
      </c>
      <c r="X61" t="s">
        <v>21</v>
      </c>
      <c r="Y61" t="s">
        <v>7</v>
      </c>
    </row>
    <row r="62" spans="1:25" x14ac:dyDescent="0.3">
      <c r="A62" t="str">
        <f t="shared" si="0"/>
        <v>Današ Matej (PIE)</v>
      </c>
      <c r="B62" t="str">
        <f t="shared" si="1"/>
        <v>K1 500 Juniori</v>
      </c>
      <c r="C62" t="str">
        <f t="shared" si="3"/>
        <v>K1 500 Juniori Današ Matej (PIE)</v>
      </c>
      <c r="D62" t="str">
        <f t="shared" si="2"/>
        <v>Današ Matej (PIE) K1 500 Juniori</v>
      </c>
      <c r="E62">
        <v>63</v>
      </c>
      <c r="F62" t="s">
        <v>0</v>
      </c>
      <c r="G62">
        <v>500</v>
      </c>
      <c r="H62" t="s">
        <v>1</v>
      </c>
      <c r="I62" t="s">
        <v>2</v>
      </c>
      <c r="J62" s="1">
        <v>44318</v>
      </c>
      <c r="K62" s="2">
        <v>0.58333333333333337</v>
      </c>
      <c r="L62">
        <v>3</v>
      </c>
      <c r="M62">
        <v>3</v>
      </c>
      <c r="N62" t="s">
        <v>367</v>
      </c>
      <c r="O62" s="3" t="s">
        <v>549</v>
      </c>
      <c r="P62" s="3" t="s">
        <v>716</v>
      </c>
      <c r="Q62" s="3" t="s">
        <v>782</v>
      </c>
      <c r="R62" s="9">
        <f t="shared" si="4"/>
        <v>1.3430555555555555E-3</v>
      </c>
      <c r="S62" s="4">
        <f t="shared" si="5"/>
        <v>1.3430555555555555E-3</v>
      </c>
      <c r="T62" s="4" t="str">
        <f t="shared" si="6"/>
        <v>0:01:56,040</v>
      </c>
      <c r="U62" t="s">
        <v>4</v>
      </c>
      <c r="V62">
        <v>211</v>
      </c>
      <c r="W62" t="s">
        <v>20</v>
      </c>
      <c r="X62" t="s">
        <v>21</v>
      </c>
      <c r="Y62" t="s">
        <v>7</v>
      </c>
    </row>
    <row r="63" spans="1:25" x14ac:dyDescent="0.3">
      <c r="A63" t="str">
        <f t="shared" si="0"/>
        <v>Doktorík Dominik (KOM)</v>
      </c>
      <c r="B63" t="str">
        <f t="shared" si="1"/>
        <v>K1 1000 Kadeti</v>
      </c>
      <c r="C63" t="str">
        <f t="shared" si="3"/>
        <v>K1 1000 Kadeti Doktorík Dominik (KOM)</v>
      </c>
      <c r="D63" t="str">
        <f t="shared" si="2"/>
        <v>Doktorík Dominik (KOM) K1 1000 Kadeti</v>
      </c>
      <c r="E63">
        <v>11</v>
      </c>
      <c r="F63" t="s">
        <v>0</v>
      </c>
      <c r="G63">
        <v>1000</v>
      </c>
      <c r="H63" t="s">
        <v>115</v>
      </c>
      <c r="I63" t="s">
        <v>2</v>
      </c>
      <c r="J63" s="1">
        <v>44317</v>
      </c>
      <c r="K63" s="2">
        <v>0.46249999999999997</v>
      </c>
      <c r="L63">
        <v>5</v>
      </c>
      <c r="M63">
        <v>7</v>
      </c>
      <c r="N63" t="s">
        <v>132</v>
      </c>
      <c r="O63" s="3" t="s">
        <v>549</v>
      </c>
      <c r="P63" s="3" t="s">
        <v>550</v>
      </c>
      <c r="Q63" s="3" t="s">
        <v>593</v>
      </c>
      <c r="R63" s="9">
        <f t="shared" si="4"/>
        <v>3.1703703703703703E-3</v>
      </c>
      <c r="S63" s="4">
        <f t="shared" si="5"/>
        <v>3.1703703703703707E-3</v>
      </c>
      <c r="T63" s="4" t="str">
        <f t="shared" si="6"/>
        <v>0:04:33,920</v>
      </c>
      <c r="U63" t="s">
        <v>4</v>
      </c>
      <c r="V63">
        <v>2959</v>
      </c>
      <c r="W63" t="s">
        <v>133</v>
      </c>
      <c r="X63" t="s">
        <v>134</v>
      </c>
      <c r="Y63" t="s">
        <v>14</v>
      </c>
    </row>
    <row r="64" spans="1:25" x14ac:dyDescent="0.3">
      <c r="A64" t="str">
        <f t="shared" si="0"/>
        <v>Doktorík Dominik (KOM)</v>
      </c>
      <c r="B64" t="str">
        <f t="shared" si="1"/>
        <v>K1 1000 Kadeti</v>
      </c>
      <c r="C64" t="str">
        <f t="shared" si="3"/>
        <v>K1 1000 Kadeti Doktorík Dominik (KOM)</v>
      </c>
      <c r="D64" t="str">
        <f t="shared" si="2"/>
        <v>Doktorík Dominik (KOM) K1 1000 Kadeti</v>
      </c>
      <c r="E64">
        <v>21</v>
      </c>
      <c r="F64" t="s">
        <v>0</v>
      </c>
      <c r="G64">
        <v>1000</v>
      </c>
      <c r="H64" t="s">
        <v>115</v>
      </c>
      <c r="I64" t="s">
        <v>2</v>
      </c>
      <c r="J64" s="1">
        <v>44317</v>
      </c>
      <c r="K64" s="2">
        <v>0.51041666666666663</v>
      </c>
      <c r="L64">
        <v>7</v>
      </c>
      <c r="M64">
        <v>8</v>
      </c>
      <c r="N64" t="s">
        <v>239</v>
      </c>
      <c r="O64" s="3" t="s">
        <v>549</v>
      </c>
      <c r="P64" s="3" t="s">
        <v>550</v>
      </c>
      <c r="Q64" s="3" t="s">
        <v>656</v>
      </c>
      <c r="R64" s="9">
        <f t="shared" si="4"/>
        <v>3.1693055555555559E-3</v>
      </c>
      <c r="S64" s="4">
        <f t="shared" si="5"/>
        <v>3.1693055555555554E-3</v>
      </c>
      <c r="T64" s="4" t="str">
        <f t="shared" si="6"/>
        <v>0:04:33,828</v>
      </c>
      <c r="U64" t="s">
        <v>4</v>
      </c>
      <c r="V64">
        <v>2959</v>
      </c>
      <c r="W64" t="s">
        <v>133</v>
      </c>
      <c r="X64" t="s">
        <v>134</v>
      </c>
      <c r="Y64" t="s">
        <v>14</v>
      </c>
    </row>
    <row r="65" spans="1:25" x14ac:dyDescent="0.3">
      <c r="A65" t="str">
        <f t="shared" si="0"/>
        <v>Doktorík Dominik (KOM)</v>
      </c>
      <c r="B65" t="str">
        <f t="shared" si="1"/>
        <v>K1 1000 Kadeti</v>
      </c>
      <c r="C65" t="str">
        <f t="shared" si="3"/>
        <v>K1 1000 Kadeti Doktorík Dominik (KOM)</v>
      </c>
      <c r="D65" t="str">
        <f t="shared" si="2"/>
        <v>Doktorík Dominik (KOM) K1 1000 Kadeti</v>
      </c>
      <c r="E65">
        <v>37</v>
      </c>
      <c r="F65" t="s">
        <v>0</v>
      </c>
      <c r="G65">
        <v>1000</v>
      </c>
      <c r="H65" t="s">
        <v>115</v>
      </c>
      <c r="I65" t="s">
        <v>2</v>
      </c>
      <c r="J65" s="1">
        <v>44317</v>
      </c>
      <c r="K65" s="2">
        <v>0.61597222222222225</v>
      </c>
      <c r="L65">
        <v>5</v>
      </c>
      <c r="M65">
        <v>9</v>
      </c>
      <c r="N65" t="s">
        <v>290</v>
      </c>
      <c r="O65" s="3" t="s">
        <v>549</v>
      </c>
      <c r="P65" s="3" t="s">
        <v>550</v>
      </c>
      <c r="Q65" s="3" t="s">
        <v>705</v>
      </c>
      <c r="R65" s="9">
        <f t="shared" si="4"/>
        <v>3.0092592592592588E-3</v>
      </c>
      <c r="S65" s="4">
        <f t="shared" si="5"/>
        <v>3.0092592592592593E-3</v>
      </c>
      <c r="T65" s="4" t="str">
        <f t="shared" si="6"/>
        <v>0:04:20,000</v>
      </c>
      <c r="U65" t="s">
        <v>4</v>
      </c>
      <c r="V65">
        <v>2959</v>
      </c>
      <c r="W65" t="s">
        <v>133</v>
      </c>
      <c r="X65" t="s">
        <v>134</v>
      </c>
      <c r="Y65" t="s">
        <v>14</v>
      </c>
    </row>
    <row r="66" spans="1:25" x14ac:dyDescent="0.3">
      <c r="A66" t="str">
        <f t="shared" ref="A66:A129" si="7">W66&amp;" "&amp;X66&amp;" ("&amp;Y66&amp;")"</f>
        <v>Doktorík Dominik (KOM)</v>
      </c>
      <c r="B66" t="str">
        <f t="shared" ref="B66:B129" si="8">F66&amp;" "&amp;G66&amp;" "&amp;H66</f>
        <v>K1 200 Kadeti</v>
      </c>
      <c r="C66" t="str">
        <f t="shared" si="3"/>
        <v>K1 200 Kadeti Doktorík Dominik (KOM)</v>
      </c>
      <c r="D66" t="str">
        <f t="shared" ref="D66:D129" si="9">A66&amp;" "&amp;B66</f>
        <v>Doktorík Dominik (KOM) K1 200 Kadeti</v>
      </c>
      <c r="E66">
        <v>91</v>
      </c>
      <c r="F66" t="s">
        <v>0</v>
      </c>
      <c r="G66">
        <v>200</v>
      </c>
      <c r="H66" t="s">
        <v>115</v>
      </c>
      <c r="I66" t="s">
        <v>2</v>
      </c>
      <c r="J66" s="1">
        <v>44318</v>
      </c>
      <c r="K66" s="2">
        <v>0.63541666666666663</v>
      </c>
      <c r="L66">
        <v>5</v>
      </c>
      <c r="M66">
        <v>1</v>
      </c>
      <c r="N66" t="s">
        <v>451</v>
      </c>
      <c r="O66" s="3" t="s">
        <v>549</v>
      </c>
      <c r="P66" s="3" t="s">
        <v>549</v>
      </c>
      <c r="Q66" s="3" t="s">
        <v>857</v>
      </c>
      <c r="R66" s="9">
        <f t="shared" si="4"/>
        <v>5.3657407407407397E-4</v>
      </c>
      <c r="S66" s="4">
        <f t="shared" si="5"/>
        <v>5.3657407407407408E-4</v>
      </c>
      <c r="T66" s="4" t="str">
        <f t="shared" si="6"/>
        <v>0:00:46,360</v>
      </c>
      <c r="U66" t="s">
        <v>4</v>
      </c>
      <c r="V66">
        <v>2959</v>
      </c>
      <c r="W66" t="s">
        <v>133</v>
      </c>
      <c r="X66" t="s">
        <v>134</v>
      </c>
      <c r="Y66" t="s">
        <v>14</v>
      </c>
    </row>
    <row r="67" spans="1:25" x14ac:dyDescent="0.3">
      <c r="A67" t="str">
        <f t="shared" si="7"/>
        <v>Doktorík Dominik (KOM)</v>
      </c>
      <c r="B67" t="str">
        <f t="shared" si="8"/>
        <v>K1 200 Kadeti</v>
      </c>
      <c r="C67" t="str">
        <f t="shared" ref="C67:C130" si="10">B67&amp;" "&amp;A67</f>
        <v>K1 200 Kadeti Doktorík Dominik (KOM)</v>
      </c>
      <c r="D67" t="str">
        <f t="shared" si="9"/>
        <v>Doktorík Dominik (KOM) K1 200 Kadeti</v>
      </c>
      <c r="E67">
        <v>105</v>
      </c>
      <c r="F67" t="s">
        <v>0</v>
      </c>
      <c r="G67">
        <v>200</v>
      </c>
      <c r="H67" t="s">
        <v>115</v>
      </c>
      <c r="I67" t="s">
        <v>2</v>
      </c>
      <c r="J67" s="1">
        <v>44318</v>
      </c>
      <c r="K67" s="2">
        <v>0.67708333333333337</v>
      </c>
      <c r="L67">
        <v>4</v>
      </c>
      <c r="M67">
        <v>1</v>
      </c>
      <c r="N67" t="s">
        <v>506</v>
      </c>
      <c r="O67" s="3" t="s">
        <v>549</v>
      </c>
      <c r="P67" s="3" t="s">
        <v>549</v>
      </c>
      <c r="Q67" s="3" t="s">
        <v>906</v>
      </c>
      <c r="R67" s="9">
        <f t="shared" ref="R67:R130" si="11">TIMEVALUE(SUBSTITUTE(N67,".",","))</f>
        <v>5.0787037037037044E-4</v>
      </c>
      <c r="S67" s="4">
        <f t="shared" ref="S67:S130" si="12">(VALUE(O67)*3600+VALUE(P67)*60+VALUE(SUBSTITUTE(Q67,".",",")))/(24*60*60)</f>
        <v>5.0787037037037044E-4</v>
      </c>
      <c r="T67" s="4" t="str">
        <f t="shared" ref="T67:T130" si="13">TEXT(S67,"[h]:mm:ss,000")</f>
        <v>0:00:43,880</v>
      </c>
      <c r="U67" t="s">
        <v>4</v>
      </c>
      <c r="V67">
        <v>2959</v>
      </c>
      <c r="W67" t="s">
        <v>133</v>
      </c>
      <c r="X67" t="s">
        <v>134</v>
      </c>
      <c r="Y67" t="s">
        <v>14</v>
      </c>
    </row>
    <row r="68" spans="1:25" x14ac:dyDescent="0.3">
      <c r="A68" t="str">
        <f t="shared" si="7"/>
        <v>Doktorík Dominik (KOM)</v>
      </c>
      <c r="B68" t="str">
        <f t="shared" si="8"/>
        <v>K1 500 Kadeti</v>
      </c>
      <c r="C68" t="str">
        <f t="shared" si="10"/>
        <v>K1 500 Kadeti Doktorík Dominik (KOM)</v>
      </c>
      <c r="D68" t="str">
        <f t="shared" si="9"/>
        <v>Doktorík Dominik (KOM) K1 500 Kadeti</v>
      </c>
      <c r="E68">
        <v>54</v>
      </c>
      <c r="F68" t="s">
        <v>0</v>
      </c>
      <c r="G68">
        <v>500</v>
      </c>
      <c r="H68" t="s">
        <v>115</v>
      </c>
      <c r="I68" t="s">
        <v>2</v>
      </c>
      <c r="J68" s="1">
        <v>44318</v>
      </c>
      <c r="K68" s="2">
        <v>0.39374999999999999</v>
      </c>
      <c r="L68">
        <v>5</v>
      </c>
      <c r="M68">
        <v>7</v>
      </c>
      <c r="N68" t="s">
        <v>341</v>
      </c>
      <c r="O68" s="3" t="s">
        <v>549</v>
      </c>
      <c r="P68" s="3" t="s">
        <v>720</v>
      </c>
      <c r="Q68" s="3" t="s">
        <v>757</v>
      </c>
      <c r="R68" s="9">
        <f t="shared" si="11"/>
        <v>1.6233564814814815E-3</v>
      </c>
      <c r="S68" s="4">
        <f t="shared" si="12"/>
        <v>1.6233564814814817E-3</v>
      </c>
      <c r="T68" s="4" t="str">
        <f t="shared" si="13"/>
        <v>0:02:20,258</v>
      </c>
      <c r="U68" t="s">
        <v>4</v>
      </c>
      <c r="V68">
        <v>2959</v>
      </c>
      <c r="W68" t="s">
        <v>133</v>
      </c>
      <c r="X68" t="s">
        <v>134</v>
      </c>
      <c r="Y68" t="s">
        <v>14</v>
      </c>
    </row>
    <row r="69" spans="1:25" x14ac:dyDescent="0.3">
      <c r="A69" t="str">
        <f t="shared" si="7"/>
        <v>Doktorík Dominik (KOM)</v>
      </c>
      <c r="B69" t="str">
        <f t="shared" si="8"/>
        <v>K1 500 Kadeti</v>
      </c>
      <c r="C69" t="str">
        <f t="shared" si="10"/>
        <v>K1 500 Kadeti Doktorík Dominik (KOM)</v>
      </c>
      <c r="D69" t="str">
        <f t="shared" si="9"/>
        <v>Doktorík Dominik (KOM) K1 500 Kadeti</v>
      </c>
      <c r="E69">
        <v>68</v>
      </c>
      <c r="F69" t="s">
        <v>0</v>
      </c>
      <c r="G69">
        <v>500</v>
      </c>
      <c r="H69" t="s">
        <v>115</v>
      </c>
      <c r="I69" t="s">
        <v>2</v>
      </c>
      <c r="J69" s="1">
        <v>44318</v>
      </c>
      <c r="K69" s="2">
        <v>0.59375</v>
      </c>
      <c r="L69">
        <v>1</v>
      </c>
      <c r="M69">
        <v>8</v>
      </c>
      <c r="N69" t="s">
        <v>400</v>
      </c>
      <c r="O69" s="3" t="s">
        <v>549</v>
      </c>
      <c r="P69" s="3" t="s">
        <v>720</v>
      </c>
      <c r="Q69" s="3" t="s">
        <v>812</v>
      </c>
      <c r="R69" s="9">
        <f t="shared" si="11"/>
        <v>1.6555555555555553E-3</v>
      </c>
      <c r="S69" s="4">
        <f t="shared" si="12"/>
        <v>1.6555555555555555E-3</v>
      </c>
      <c r="T69" s="4" t="str">
        <f t="shared" si="13"/>
        <v>0:02:23,040</v>
      </c>
      <c r="U69" t="s">
        <v>4</v>
      </c>
      <c r="V69">
        <v>2959</v>
      </c>
      <c r="W69" t="s">
        <v>133</v>
      </c>
      <c r="X69" t="s">
        <v>134</v>
      </c>
      <c r="Y69" t="s">
        <v>14</v>
      </c>
    </row>
    <row r="70" spans="1:25" x14ac:dyDescent="0.3">
      <c r="A70" t="str">
        <f t="shared" si="7"/>
        <v>Farkaš Tomáš (KOM)</v>
      </c>
      <c r="B70" t="str">
        <f t="shared" si="8"/>
        <v>K1 1000 Kadeti</v>
      </c>
      <c r="C70" t="str">
        <f t="shared" si="10"/>
        <v>K1 1000 Kadeti Farkaš Tomáš (KOM)</v>
      </c>
      <c r="D70" t="str">
        <f t="shared" si="9"/>
        <v>Farkaš Tomáš (KOM) K1 1000 Kadeti</v>
      </c>
      <c r="E70">
        <v>11</v>
      </c>
      <c r="F70" t="s">
        <v>0</v>
      </c>
      <c r="G70">
        <v>1000</v>
      </c>
      <c r="H70" t="s">
        <v>115</v>
      </c>
      <c r="I70" t="s">
        <v>2</v>
      </c>
      <c r="J70" s="1">
        <v>44317</v>
      </c>
      <c r="K70" s="2">
        <v>0.46249999999999997</v>
      </c>
      <c r="L70">
        <v>4</v>
      </c>
      <c r="M70">
        <v>2</v>
      </c>
      <c r="N70" t="s">
        <v>119</v>
      </c>
      <c r="O70" s="3" t="s">
        <v>549</v>
      </c>
      <c r="P70" s="3" t="s">
        <v>550</v>
      </c>
      <c r="Q70" s="3" t="s">
        <v>588</v>
      </c>
      <c r="R70" s="9">
        <f t="shared" si="11"/>
        <v>2.9712962962962965E-3</v>
      </c>
      <c r="S70" s="4">
        <f t="shared" si="12"/>
        <v>2.9712962962962965E-3</v>
      </c>
      <c r="T70" s="4" t="str">
        <f t="shared" si="13"/>
        <v>0:04:16,720</v>
      </c>
      <c r="U70" t="s">
        <v>4</v>
      </c>
      <c r="V70">
        <v>4909</v>
      </c>
      <c r="W70" t="s">
        <v>120</v>
      </c>
      <c r="X70" t="s">
        <v>54</v>
      </c>
      <c r="Y70" t="s">
        <v>14</v>
      </c>
    </row>
    <row r="71" spans="1:25" x14ac:dyDescent="0.3">
      <c r="A71" t="str">
        <f t="shared" si="7"/>
        <v>Farkaš Tomáš (KOM)</v>
      </c>
      <c r="B71" t="str">
        <f t="shared" si="8"/>
        <v>K1 1000 Kadeti</v>
      </c>
      <c r="C71" t="str">
        <f t="shared" si="10"/>
        <v>K1 1000 Kadeti Farkaš Tomáš (KOM)</v>
      </c>
      <c r="D71" t="str">
        <f t="shared" si="9"/>
        <v>Farkaš Tomáš (KOM) K1 1000 Kadeti</v>
      </c>
      <c r="E71">
        <v>21</v>
      </c>
      <c r="F71" t="s">
        <v>0</v>
      </c>
      <c r="G71">
        <v>1000</v>
      </c>
      <c r="H71" t="s">
        <v>115</v>
      </c>
      <c r="I71" t="s">
        <v>2</v>
      </c>
      <c r="J71" s="1">
        <v>44317</v>
      </c>
      <c r="K71" s="2">
        <v>0.51041666666666663</v>
      </c>
      <c r="L71">
        <v>9</v>
      </c>
      <c r="M71">
        <v>1</v>
      </c>
      <c r="N71" t="s">
        <v>232</v>
      </c>
      <c r="O71" s="3" t="s">
        <v>549</v>
      </c>
      <c r="P71" s="3" t="s">
        <v>550</v>
      </c>
      <c r="Q71" s="3" t="s">
        <v>649</v>
      </c>
      <c r="R71" s="9">
        <f t="shared" si="11"/>
        <v>2.9141319444444445E-3</v>
      </c>
      <c r="S71" s="4">
        <f t="shared" si="12"/>
        <v>2.9141319444444445E-3</v>
      </c>
      <c r="T71" s="4" t="str">
        <f t="shared" si="13"/>
        <v>0:04:11,781</v>
      </c>
      <c r="U71" t="s">
        <v>4</v>
      </c>
      <c r="V71">
        <v>4909</v>
      </c>
      <c r="W71" t="s">
        <v>120</v>
      </c>
      <c r="X71" t="s">
        <v>54</v>
      </c>
      <c r="Y71" t="s">
        <v>14</v>
      </c>
    </row>
    <row r="72" spans="1:25" x14ac:dyDescent="0.3">
      <c r="A72" t="str">
        <f t="shared" si="7"/>
        <v>Farkaš Tomáš (KOM)</v>
      </c>
      <c r="B72" t="str">
        <f t="shared" si="8"/>
        <v>K1 1000 Kadeti</v>
      </c>
      <c r="C72" t="str">
        <f t="shared" si="10"/>
        <v>K1 1000 Kadeti Farkaš Tomáš (KOM)</v>
      </c>
      <c r="D72" t="str">
        <f t="shared" si="9"/>
        <v>Farkaš Tomáš (KOM) K1 1000 Kadeti</v>
      </c>
      <c r="E72">
        <v>37</v>
      </c>
      <c r="F72" t="s">
        <v>0</v>
      </c>
      <c r="G72">
        <v>1000</v>
      </c>
      <c r="H72" t="s">
        <v>115</v>
      </c>
      <c r="I72" t="s">
        <v>2</v>
      </c>
      <c r="J72" s="1">
        <v>44317</v>
      </c>
      <c r="K72" s="2">
        <v>0.61597222222222225</v>
      </c>
      <c r="L72">
        <v>7</v>
      </c>
      <c r="M72">
        <v>2</v>
      </c>
      <c r="N72" t="s">
        <v>284</v>
      </c>
      <c r="O72" s="3" t="s">
        <v>549</v>
      </c>
      <c r="P72" s="3" t="s">
        <v>677</v>
      </c>
      <c r="Q72" s="3" t="s">
        <v>699</v>
      </c>
      <c r="R72" s="9">
        <f t="shared" si="11"/>
        <v>2.7370370370370365E-3</v>
      </c>
      <c r="S72" s="4">
        <f t="shared" si="12"/>
        <v>2.737037037037037E-3</v>
      </c>
      <c r="T72" s="4" t="str">
        <f t="shared" si="13"/>
        <v>0:03:56,480</v>
      </c>
      <c r="U72" t="s">
        <v>4</v>
      </c>
      <c r="V72">
        <v>4909</v>
      </c>
      <c r="W72" t="s">
        <v>120</v>
      </c>
      <c r="X72" t="s">
        <v>54</v>
      </c>
      <c r="Y72" t="s">
        <v>14</v>
      </c>
    </row>
    <row r="73" spans="1:25" x14ac:dyDescent="0.3">
      <c r="A73" t="str">
        <f t="shared" si="7"/>
        <v>Farkaš Tomáš (KOM)</v>
      </c>
      <c r="B73" t="str">
        <f t="shared" si="8"/>
        <v>K1 200 Kadeti</v>
      </c>
      <c r="C73" t="str">
        <f t="shared" si="10"/>
        <v>K1 200 Kadeti Farkaš Tomáš (KOM)</v>
      </c>
      <c r="D73" t="str">
        <f t="shared" si="9"/>
        <v>Farkaš Tomáš (KOM) K1 200 Kadeti</v>
      </c>
      <c r="E73">
        <v>91</v>
      </c>
      <c r="F73" t="s">
        <v>0</v>
      </c>
      <c r="G73">
        <v>200</v>
      </c>
      <c r="H73" t="s">
        <v>115</v>
      </c>
      <c r="I73" t="s">
        <v>2</v>
      </c>
      <c r="J73" s="1">
        <v>44318</v>
      </c>
      <c r="K73" s="2">
        <v>0.63541666666666663</v>
      </c>
      <c r="L73">
        <v>4</v>
      </c>
      <c r="M73">
        <v>7</v>
      </c>
      <c r="N73" t="s">
        <v>457</v>
      </c>
      <c r="O73" s="3" t="s">
        <v>549</v>
      </c>
      <c r="P73" s="3" t="s">
        <v>549</v>
      </c>
      <c r="Q73" s="3" t="s">
        <v>574</v>
      </c>
      <c r="R73" s="9">
        <f t="shared" si="11"/>
        <v>5.9629629629629627E-4</v>
      </c>
      <c r="S73" s="4">
        <f t="shared" si="12"/>
        <v>5.9629629629629637E-4</v>
      </c>
      <c r="T73" s="4" t="str">
        <f t="shared" si="13"/>
        <v>0:00:51,520</v>
      </c>
      <c r="U73" t="s">
        <v>4</v>
      </c>
      <c r="V73">
        <v>4909</v>
      </c>
      <c r="W73" t="s">
        <v>120</v>
      </c>
      <c r="X73" t="s">
        <v>54</v>
      </c>
      <c r="Y73" t="s">
        <v>14</v>
      </c>
    </row>
    <row r="74" spans="1:25" x14ac:dyDescent="0.3">
      <c r="A74" t="str">
        <f t="shared" si="7"/>
        <v>Farkaš Tomáš (KOM)</v>
      </c>
      <c r="B74" t="str">
        <f t="shared" si="8"/>
        <v>K1 200 Kadeti</v>
      </c>
      <c r="C74" t="str">
        <f t="shared" si="10"/>
        <v>K1 200 Kadeti Farkaš Tomáš (KOM)</v>
      </c>
      <c r="D74" t="str">
        <f t="shared" si="9"/>
        <v>Farkaš Tomáš (KOM) K1 200 Kadeti</v>
      </c>
      <c r="E74">
        <v>105</v>
      </c>
      <c r="F74" t="s">
        <v>0</v>
      </c>
      <c r="G74">
        <v>200</v>
      </c>
      <c r="H74" t="s">
        <v>115</v>
      </c>
      <c r="I74" t="s">
        <v>2</v>
      </c>
      <c r="J74" s="1">
        <v>44318</v>
      </c>
      <c r="K74" s="2">
        <v>0.67708333333333337</v>
      </c>
      <c r="L74">
        <v>8</v>
      </c>
      <c r="M74">
        <v>2</v>
      </c>
      <c r="N74" t="s">
        <v>507</v>
      </c>
      <c r="O74" s="3" t="s">
        <v>549</v>
      </c>
      <c r="P74" s="3" t="s">
        <v>549</v>
      </c>
      <c r="Q74" s="3" t="s">
        <v>907</v>
      </c>
      <c r="R74" s="9">
        <f t="shared" si="11"/>
        <v>5.0925925925925921E-4</v>
      </c>
      <c r="S74" s="4">
        <f t="shared" si="12"/>
        <v>5.0925925925925921E-4</v>
      </c>
      <c r="T74" s="4" t="str">
        <f t="shared" si="13"/>
        <v>0:00:44,000</v>
      </c>
      <c r="U74" t="s">
        <v>4</v>
      </c>
      <c r="V74">
        <v>4909</v>
      </c>
      <c r="W74" t="s">
        <v>120</v>
      </c>
      <c r="X74" t="s">
        <v>54</v>
      </c>
      <c r="Y74" t="s">
        <v>14</v>
      </c>
    </row>
    <row r="75" spans="1:25" x14ac:dyDescent="0.3">
      <c r="A75" t="str">
        <f t="shared" si="7"/>
        <v>Farkaš Tomáš (KOM)</v>
      </c>
      <c r="B75" t="str">
        <f t="shared" si="8"/>
        <v>K1 500 Kadeti</v>
      </c>
      <c r="C75" t="str">
        <f t="shared" si="10"/>
        <v>K1 500 Kadeti Farkaš Tomáš (KOM)</v>
      </c>
      <c r="D75" t="str">
        <f t="shared" si="9"/>
        <v>Farkaš Tomáš (KOM) K1 500 Kadeti</v>
      </c>
      <c r="E75">
        <v>54</v>
      </c>
      <c r="F75" t="s">
        <v>0</v>
      </c>
      <c r="G75">
        <v>500</v>
      </c>
      <c r="H75" t="s">
        <v>115</v>
      </c>
      <c r="I75" t="s">
        <v>2</v>
      </c>
      <c r="J75" s="1">
        <v>44318</v>
      </c>
      <c r="K75" s="2">
        <v>0.39374999999999999</v>
      </c>
      <c r="L75">
        <v>4</v>
      </c>
      <c r="M75">
        <v>6</v>
      </c>
      <c r="N75" t="s">
        <v>340</v>
      </c>
      <c r="O75" s="3" t="s">
        <v>549</v>
      </c>
      <c r="P75" s="3" t="s">
        <v>720</v>
      </c>
      <c r="Q75" s="3" t="s">
        <v>756</v>
      </c>
      <c r="R75" s="9">
        <f t="shared" si="11"/>
        <v>1.6117708333333331E-3</v>
      </c>
      <c r="S75" s="4">
        <f t="shared" si="12"/>
        <v>1.6117708333333333E-3</v>
      </c>
      <c r="T75" s="4" t="str">
        <f t="shared" si="13"/>
        <v>0:02:19,257</v>
      </c>
      <c r="U75" t="s">
        <v>4</v>
      </c>
      <c r="V75">
        <v>4909</v>
      </c>
      <c r="W75" t="s">
        <v>120</v>
      </c>
      <c r="X75" t="s">
        <v>54</v>
      </c>
      <c r="Y75" t="s">
        <v>14</v>
      </c>
    </row>
    <row r="76" spans="1:25" x14ac:dyDescent="0.3">
      <c r="A76" t="str">
        <f t="shared" si="7"/>
        <v>Farkaš Tomáš (KOM)</v>
      </c>
      <c r="B76" t="str">
        <f t="shared" si="8"/>
        <v>K1 500 Kadeti</v>
      </c>
      <c r="C76" t="str">
        <f t="shared" si="10"/>
        <v>K1 500 Kadeti Farkaš Tomáš (KOM)</v>
      </c>
      <c r="D76" t="str">
        <f t="shared" si="9"/>
        <v>Farkaš Tomáš (KOM) K1 500 Kadeti</v>
      </c>
      <c r="E76">
        <v>68</v>
      </c>
      <c r="F76" t="s">
        <v>0</v>
      </c>
      <c r="G76">
        <v>500</v>
      </c>
      <c r="H76" t="s">
        <v>115</v>
      </c>
      <c r="I76" t="s">
        <v>2</v>
      </c>
      <c r="J76" s="1">
        <v>44318</v>
      </c>
      <c r="K76" s="2">
        <v>0.59375</v>
      </c>
      <c r="L76">
        <v>4</v>
      </c>
      <c r="M76">
        <v>6</v>
      </c>
      <c r="N76" t="s">
        <v>398</v>
      </c>
      <c r="O76" s="3" t="s">
        <v>549</v>
      </c>
      <c r="P76" s="3" t="s">
        <v>720</v>
      </c>
      <c r="Q76" s="3" t="s">
        <v>810</v>
      </c>
      <c r="R76" s="9">
        <f t="shared" si="11"/>
        <v>1.5305555555555556E-3</v>
      </c>
      <c r="S76" s="4">
        <f t="shared" si="12"/>
        <v>1.5305555555555556E-3</v>
      </c>
      <c r="T76" s="4" t="str">
        <f t="shared" si="13"/>
        <v>0:02:12,240</v>
      </c>
      <c r="U76" t="s">
        <v>4</v>
      </c>
      <c r="V76">
        <v>4909</v>
      </c>
      <c r="W76" t="s">
        <v>120</v>
      </c>
      <c r="X76" t="s">
        <v>54</v>
      </c>
      <c r="Y76" t="s">
        <v>14</v>
      </c>
    </row>
    <row r="77" spans="1:25" x14ac:dyDescent="0.3">
      <c r="A77" t="str">
        <f t="shared" si="7"/>
        <v>Fazekas Adrián (ŠAM)</v>
      </c>
      <c r="B77" t="str">
        <f t="shared" si="8"/>
        <v>K1 1000 Kadeti</v>
      </c>
      <c r="C77" t="str">
        <f t="shared" si="10"/>
        <v>K1 1000 Kadeti Fazekas Adrián (ŠAM)</v>
      </c>
      <c r="D77" t="str">
        <f t="shared" si="9"/>
        <v>Fazekas Adrián (ŠAM) K1 1000 Kadeti</v>
      </c>
      <c r="E77">
        <v>12</v>
      </c>
      <c r="F77" t="s">
        <v>0</v>
      </c>
      <c r="G77">
        <v>1000</v>
      </c>
      <c r="H77" t="s">
        <v>115</v>
      </c>
      <c r="I77" t="s">
        <v>2</v>
      </c>
      <c r="J77" s="1">
        <v>44317</v>
      </c>
      <c r="K77" s="2">
        <v>0.46458333333333335</v>
      </c>
      <c r="L77">
        <v>3</v>
      </c>
      <c r="M77">
        <v>6</v>
      </c>
      <c r="N77" t="s">
        <v>73</v>
      </c>
      <c r="O77" s="3" t="s">
        <v>549</v>
      </c>
      <c r="P77" s="3" t="s">
        <v>550</v>
      </c>
      <c r="Q77" s="3" t="s">
        <v>572</v>
      </c>
      <c r="R77" s="9">
        <f t="shared" si="11"/>
        <v>3.2342592592592596E-3</v>
      </c>
      <c r="S77" s="4">
        <f t="shared" si="12"/>
        <v>3.2342592592592592E-3</v>
      </c>
      <c r="T77" s="4" t="str">
        <f t="shared" si="13"/>
        <v>0:04:39,440</v>
      </c>
      <c r="U77" t="s">
        <v>4</v>
      </c>
      <c r="V77">
        <v>4749</v>
      </c>
      <c r="W77" t="s">
        <v>152</v>
      </c>
      <c r="X77" t="s">
        <v>153</v>
      </c>
      <c r="Y77" t="s">
        <v>41</v>
      </c>
    </row>
    <row r="78" spans="1:25" x14ac:dyDescent="0.3">
      <c r="A78" t="str">
        <f t="shared" si="7"/>
        <v>Fazekas Adrián (ŠAM)</v>
      </c>
      <c r="B78" t="str">
        <f t="shared" si="8"/>
        <v>K1 1000 Kadeti</v>
      </c>
      <c r="C78" t="str">
        <f t="shared" si="10"/>
        <v>K1 1000 Kadeti Fazekas Adrián (ŠAM)</v>
      </c>
      <c r="D78" t="str">
        <f t="shared" si="9"/>
        <v>Fazekas Adrián (ŠAM) K1 1000 Kadeti</v>
      </c>
      <c r="E78">
        <v>22</v>
      </c>
      <c r="F78" t="s">
        <v>0</v>
      </c>
      <c r="G78">
        <v>1000</v>
      </c>
      <c r="H78" t="s">
        <v>115</v>
      </c>
      <c r="I78" t="s">
        <v>2</v>
      </c>
      <c r="J78" s="1">
        <v>44317</v>
      </c>
      <c r="K78" s="2">
        <v>0.51250000000000007</v>
      </c>
      <c r="L78">
        <v>2</v>
      </c>
      <c r="M78">
        <v>5</v>
      </c>
      <c r="N78" t="s">
        <v>218</v>
      </c>
      <c r="O78" s="3" t="s">
        <v>549</v>
      </c>
      <c r="P78" s="3" t="s">
        <v>550</v>
      </c>
      <c r="Q78" s="3" t="s">
        <v>635</v>
      </c>
      <c r="R78" s="9">
        <f t="shared" si="11"/>
        <v>3.1513888888888893E-3</v>
      </c>
      <c r="S78" s="4">
        <f t="shared" si="12"/>
        <v>3.1513888888888885E-3</v>
      </c>
      <c r="T78" s="4" t="str">
        <f t="shared" si="13"/>
        <v>0:04:32,280</v>
      </c>
      <c r="U78" t="s">
        <v>4</v>
      </c>
      <c r="V78">
        <v>4749</v>
      </c>
      <c r="W78" t="s">
        <v>152</v>
      </c>
      <c r="X78" t="s">
        <v>153</v>
      </c>
      <c r="Y78" t="s">
        <v>41</v>
      </c>
    </row>
    <row r="79" spans="1:25" x14ac:dyDescent="0.3">
      <c r="A79" t="str">
        <f t="shared" si="7"/>
        <v>Fazekas Adrián (ŠAM)</v>
      </c>
      <c r="B79" t="str">
        <f t="shared" si="8"/>
        <v>K1 1000 Kadeti</v>
      </c>
      <c r="C79" t="str">
        <f t="shared" si="10"/>
        <v>K1 1000 Kadeti Fazekas Adrián (ŠAM)</v>
      </c>
      <c r="D79" t="str">
        <f t="shared" si="9"/>
        <v>Fazekas Adrián (ŠAM) K1 1000 Kadeti</v>
      </c>
      <c r="E79">
        <v>38</v>
      </c>
      <c r="F79" t="s">
        <v>0</v>
      </c>
      <c r="G79">
        <v>1000</v>
      </c>
      <c r="H79" t="s">
        <v>115</v>
      </c>
      <c r="I79" t="s">
        <v>2</v>
      </c>
      <c r="J79" s="1">
        <v>44317</v>
      </c>
      <c r="K79" s="2">
        <v>0.61805555555555558</v>
      </c>
      <c r="L79">
        <v>8</v>
      </c>
      <c r="M79">
        <v>5</v>
      </c>
      <c r="N79" t="s">
        <v>293</v>
      </c>
      <c r="O79" s="3" t="s">
        <v>549</v>
      </c>
      <c r="P79" s="3" t="s">
        <v>550</v>
      </c>
      <c r="Q79" s="3" t="s">
        <v>708</v>
      </c>
      <c r="R79" s="9">
        <f t="shared" si="11"/>
        <v>2.9379629629629634E-3</v>
      </c>
      <c r="S79" s="4">
        <f t="shared" si="12"/>
        <v>2.937962962962963E-3</v>
      </c>
      <c r="T79" s="4" t="str">
        <f t="shared" si="13"/>
        <v>0:04:13,840</v>
      </c>
      <c r="U79" t="s">
        <v>4</v>
      </c>
      <c r="V79">
        <v>4749</v>
      </c>
      <c r="W79" t="s">
        <v>152</v>
      </c>
      <c r="X79" t="s">
        <v>153</v>
      </c>
      <c r="Y79" t="s">
        <v>41</v>
      </c>
    </row>
    <row r="80" spans="1:25" x14ac:dyDescent="0.3">
      <c r="A80" t="str">
        <f t="shared" si="7"/>
        <v>Fazekas Adrián (ŠAM)</v>
      </c>
      <c r="B80" t="str">
        <f t="shared" si="8"/>
        <v>K1 200 Kadeti</v>
      </c>
      <c r="C80" t="str">
        <f t="shared" si="10"/>
        <v>K1 200 Kadeti Fazekas Adrián (ŠAM)</v>
      </c>
      <c r="D80" t="str">
        <f t="shared" si="9"/>
        <v>Fazekas Adrián (ŠAM) K1 200 Kadeti</v>
      </c>
      <c r="E80">
        <v>92</v>
      </c>
      <c r="F80" t="s">
        <v>0</v>
      </c>
      <c r="G80">
        <v>200</v>
      </c>
      <c r="H80" t="s">
        <v>115</v>
      </c>
      <c r="I80" t="s">
        <v>2</v>
      </c>
      <c r="J80" s="1">
        <v>44318</v>
      </c>
      <c r="K80" s="2">
        <v>0.63750000000000007</v>
      </c>
      <c r="L80">
        <v>3</v>
      </c>
      <c r="M80">
        <v>7</v>
      </c>
      <c r="N80" t="s">
        <v>465</v>
      </c>
      <c r="O80" s="3" t="s">
        <v>549</v>
      </c>
      <c r="P80" s="3" t="s">
        <v>549</v>
      </c>
      <c r="Q80" s="3" t="s">
        <v>680</v>
      </c>
      <c r="R80" s="9">
        <f t="shared" si="11"/>
        <v>5.9861111111111107E-4</v>
      </c>
      <c r="S80" s="4">
        <f t="shared" si="12"/>
        <v>5.9861111111111107E-4</v>
      </c>
      <c r="T80" s="4" t="str">
        <f t="shared" si="13"/>
        <v>0:00:51,720</v>
      </c>
      <c r="U80" t="s">
        <v>4</v>
      </c>
      <c r="V80">
        <v>4749</v>
      </c>
      <c r="W80" t="s">
        <v>152</v>
      </c>
      <c r="X80" t="s">
        <v>153</v>
      </c>
      <c r="Y80" t="s">
        <v>41</v>
      </c>
    </row>
    <row r="81" spans="1:25" x14ac:dyDescent="0.3">
      <c r="A81" t="str">
        <f t="shared" si="7"/>
        <v>Fazekas Adrián (ŠAM)</v>
      </c>
      <c r="B81" t="str">
        <f t="shared" si="8"/>
        <v>K1 200 Kadeti</v>
      </c>
      <c r="C81" t="str">
        <f t="shared" si="10"/>
        <v>K1 200 Kadeti Fazekas Adrián (ŠAM)</v>
      </c>
      <c r="D81" t="str">
        <f t="shared" si="9"/>
        <v>Fazekas Adrián (ŠAM) K1 200 Kadeti</v>
      </c>
      <c r="E81">
        <v>106</v>
      </c>
      <c r="F81" t="s">
        <v>0</v>
      </c>
      <c r="G81">
        <v>200</v>
      </c>
      <c r="H81" t="s">
        <v>115</v>
      </c>
      <c r="I81" t="s">
        <v>2</v>
      </c>
      <c r="J81" s="1">
        <v>44318</v>
      </c>
      <c r="K81" s="2">
        <v>0.6791666666666667</v>
      </c>
      <c r="L81">
        <v>4</v>
      </c>
      <c r="M81">
        <v>7</v>
      </c>
      <c r="N81" t="s">
        <v>517</v>
      </c>
      <c r="O81" s="3" t="s">
        <v>549</v>
      </c>
      <c r="P81" s="3" t="s">
        <v>549</v>
      </c>
      <c r="Q81" s="3" t="s">
        <v>917</v>
      </c>
      <c r="R81" s="9">
        <f t="shared" si="11"/>
        <v>5.7361111111111122E-4</v>
      </c>
      <c r="S81" s="4">
        <f t="shared" si="12"/>
        <v>5.7361111111111111E-4</v>
      </c>
      <c r="T81" s="4" t="str">
        <f t="shared" si="13"/>
        <v>0:00:49,560</v>
      </c>
      <c r="U81" t="s">
        <v>4</v>
      </c>
      <c r="V81">
        <v>4749</v>
      </c>
      <c r="W81" t="s">
        <v>152</v>
      </c>
      <c r="X81" t="s">
        <v>153</v>
      </c>
      <c r="Y81" t="s">
        <v>41</v>
      </c>
    </row>
    <row r="82" spans="1:25" x14ac:dyDescent="0.3">
      <c r="A82" t="str">
        <f t="shared" si="7"/>
        <v>Fazekas Adrián (ŠAM)</v>
      </c>
      <c r="B82" t="str">
        <f t="shared" si="8"/>
        <v>K1 500 Kadeti</v>
      </c>
      <c r="C82" t="str">
        <f t="shared" si="10"/>
        <v>K1 500 Kadeti Fazekas Adrián (ŠAM)</v>
      </c>
      <c r="D82" t="str">
        <f t="shared" si="9"/>
        <v>Fazekas Adrián (ŠAM) K1 500 Kadeti</v>
      </c>
      <c r="E82">
        <v>55</v>
      </c>
      <c r="F82" t="s">
        <v>0</v>
      </c>
      <c r="G82">
        <v>500</v>
      </c>
      <c r="H82" t="s">
        <v>115</v>
      </c>
      <c r="I82" t="s">
        <v>2</v>
      </c>
      <c r="J82" s="1">
        <v>44318</v>
      </c>
      <c r="K82" s="2">
        <v>0.39583333333333331</v>
      </c>
      <c r="L82">
        <v>3</v>
      </c>
      <c r="M82">
        <v>8</v>
      </c>
      <c r="N82" t="s">
        <v>351</v>
      </c>
      <c r="O82" s="3" t="s">
        <v>549</v>
      </c>
      <c r="P82" s="3" t="s">
        <v>720</v>
      </c>
      <c r="Q82" s="3" t="s">
        <v>767</v>
      </c>
      <c r="R82" s="9">
        <f t="shared" si="11"/>
        <v>1.6326504629629631E-3</v>
      </c>
      <c r="S82" s="4">
        <f t="shared" si="12"/>
        <v>1.6326504629629631E-3</v>
      </c>
      <c r="T82" s="4" t="str">
        <f t="shared" si="13"/>
        <v>0:02:21,061</v>
      </c>
      <c r="U82" t="s">
        <v>4</v>
      </c>
      <c r="V82">
        <v>4749</v>
      </c>
      <c r="W82" t="s">
        <v>152</v>
      </c>
      <c r="X82" t="s">
        <v>153</v>
      </c>
      <c r="Y82" t="s">
        <v>41</v>
      </c>
    </row>
    <row r="83" spans="1:25" x14ac:dyDescent="0.3">
      <c r="A83" t="str">
        <f t="shared" si="7"/>
        <v>Fazekas Adrián (ŠAM)</v>
      </c>
      <c r="B83" t="str">
        <f t="shared" si="8"/>
        <v>K1 500 Kadeti</v>
      </c>
      <c r="C83" t="str">
        <f t="shared" si="10"/>
        <v>K1 500 Kadeti Fazekas Adrián (ŠAM)</v>
      </c>
      <c r="D83" t="str">
        <f t="shared" si="9"/>
        <v>Fazekas Adrián (ŠAM) K1 500 Kadeti</v>
      </c>
      <c r="E83">
        <v>69</v>
      </c>
      <c r="F83" t="s">
        <v>0</v>
      </c>
      <c r="G83">
        <v>500</v>
      </c>
      <c r="H83" t="s">
        <v>115</v>
      </c>
      <c r="I83" t="s">
        <v>2</v>
      </c>
      <c r="J83" s="1">
        <v>44318</v>
      </c>
      <c r="K83" s="2">
        <v>0.59583333333333333</v>
      </c>
      <c r="L83">
        <v>7</v>
      </c>
      <c r="M83">
        <v>2</v>
      </c>
      <c r="N83" t="s">
        <v>402</v>
      </c>
      <c r="O83" s="3" t="s">
        <v>549</v>
      </c>
      <c r="P83" s="3" t="s">
        <v>720</v>
      </c>
      <c r="Q83" s="3" t="s">
        <v>814</v>
      </c>
      <c r="R83" s="9">
        <f t="shared" si="11"/>
        <v>1.5402777777777778E-3</v>
      </c>
      <c r="S83" s="4">
        <f t="shared" si="12"/>
        <v>1.540277777777778E-3</v>
      </c>
      <c r="T83" s="4" t="str">
        <f t="shared" si="13"/>
        <v>0:02:13,080</v>
      </c>
      <c r="U83" t="s">
        <v>4</v>
      </c>
      <c r="V83">
        <v>4749</v>
      </c>
      <c r="W83" t="s">
        <v>152</v>
      </c>
      <c r="X83" t="s">
        <v>153</v>
      </c>
      <c r="Y83" t="s">
        <v>41</v>
      </c>
    </row>
    <row r="84" spans="1:25" x14ac:dyDescent="0.3">
      <c r="A84" t="str">
        <f t="shared" si="7"/>
        <v>Gáborová Juliana (ŠAM)</v>
      </c>
      <c r="B84" t="str">
        <f t="shared" si="8"/>
        <v>K1 1000 Kadetky</v>
      </c>
      <c r="C84" t="str">
        <f t="shared" si="10"/>
        <v>K1 1000 Kadetky Gáborová Juliana (ŠAM)</v>
      </c>
      <c r="D84" t="str">
        <f t="shared" si="9"/>
        <v>Gáborová Juliana (ŠAM) K1 1000 Kadetky</v>
      </c>
      <c r="E84">
        <v>14</v>
      </c>
      <c r="F84" t="s">
        <v>0</v>
      </c>
      <c r="G84">
        <v>1000</v>
      </c>
      <c r="H84" t="s">
        <v>173</v>
      </c>
      <c r="I84" t="s">
        <v>2</v>
      </c>
      <c r="J84" s="1">
        <v>44317</v>
      </c>
      <c r="K84" s="2">
        <v>0.46875</v>
      </c>
      <c r="L84">
        <v>2</v>
      </c>
      <c r="M84">
        <v>6</v>
      </c>
      <c r="N84" t="s">
        <v>188</v>
      </c>
      <c r="O84" s="3" t="s">
        <v>549</v>
      </c>
      <c r="P84" s="3" t="s">
        <v>576</v>
      </c>
      <c r="Q84" s="3" t="s">
        <v>597</v>
      </c>
      <c r="R84" s="9">
        <f t="shared" si="11"/>
        <v>3.7953703703703708E-3</v>
      </c>
      <c r="S84" s="4">
        <f t="shared" si="12"/>
        <v>3.7953703703703704E-3</v>
      </c>
      <c r="T84" s="4" t="str">
        <f t="shared" si="13"/>
        <v>0:05:27,920</v>
      </c>
      <c r="U84" t="s">
        <v>4</v>
      </c>
      <c r="V84">
        <v>4746</v>
      </c>
      <c r="W84" t="s">
        <v>189</v>
      </c>
      <c r="X84" t="s">
        <v>190</v>
      </c>
      <c r="Y84" t="s">
        <v>41</v>
      </c>
    </row>
    <row r="85" spans="1:25" x14ac:dyDescent="0.3">
      <c r="A85" t="str">
        <f t="shared" si="7"/>
        <v>Gáborová Juliana (ŠAM)</v>
      </c>
      <c r="B85" t="str">
        <f t="shared" si="8"/>
        <v>K1 1000 Kadetky</v>
      </c>
      <c r="C85" t="str">
        <f t="shared" si="10"/>
        <v>K1 1000 Kadetky Gáborová Juliana (ŠAM)</v>
      </c>
      <c r="D85" t="str">
        <f t="shared" si="9"/>
        <v>Gáborová Juliana (ŠAM) K1 1000 Kadetky</v>
      </c>
      <c r="E85">
        <v>24</v>
      </c>
      <c r="F85" t="s">
        <v>0</v>
      </c>
      <c r="G85">
        <v>1000</v>
      </c>
      <c r="H85" t="s">
        <v>173</v>
      </c>
      <c r="I85" t="s">
        <v>2</v>
      </c>
      <c r="J85" s="1">
        <v>44317</v>
      </c>
      <c r="K85" s="2">
        <v>0.51666666666666672</v>
      </c>
      <c r="L85">
        <v>5</v>
      </c>
      <c r="M85">
        <v>6</v>
      </c>
      <c r="N85" t="s">
        <v>258</v>
      </c>
      <c r="O85" s="3" t="s">
        <v>549</v>
      </c>
      <c r="P85" s="3" t="s">
        <v>576</v>
      </c>
      <c r="Q85" s="3" t="s">
        <v>674</v>
      </c>
      <c r="R85" s="9">
        <f t="shared" si="11"/>
        <v>3.6393518518518519E-3</v>
      </c>
      <c r="S85" s="4">
        <f t="shared" si="12"/>
        <v>3.6393518518518519E-3</v>
      </c>
      <c r="T85" s="4" t="str">
        <f t="shared" si="13"/>
        <v>0:05:14,440</v>
      </c>
      <c r="U85" t="s">
        <v>4</v>
      </c>
      <c r="V85">
        <v>4746</v>
      </c>
      <c r="W85" t="s">
        <v>189</v>
      </c>
      <c r="X85" t="s">
        <v>190</v>
      </c>
      <c r="Y85" t="s">
        <v>41</v>
      </c>
    </row>
    <row r="86" spans="1:25" x14ac:dyDescent="0.3">
      <c r="A86" t="str">
        <f t="shared" si="7"/>
        <v>Gáborová Juliana (ŠAM)</v>
      </c>
      <c r="B86" t="str">
        <f t="shared" si="8"/>
        <v>K1 200 Kadetky</v>
      </c>
      <c r="C86" t="str">
        <f t="shared" si="10"/>
        <v>K1 200 Kadetky Gáborová Juliana (ŠAM)</v>
      </c>
      <c r="D86" t="str">
        <f t="shared" si="9"/>
        <v>Gáborová Juliana (ŠAM) K1 200 Kadetky</v>
      </c>
      <c r="E86">
        <v>94</v>
      </c>
      <c r="F86" t="s">
        <v>0</v>
      </c>
      <c r="G86">
        <v>200</v>
      </c>
      <c r="H86" t="s">
        <v>173</v>
      </c>
      <c r="I86" t="s">
        <v>2</v>
      </c>
      <c r="J86" s="1">
        <v>44318</v>
      </c>
      <c r="K86" s="2">
        <v>0.64166666666666672</v>
      </c>
      <c r="L86">
        <v>2</v>
      </c>
      <c r="M86">
        <v>6</v>
      </c>
      <c r="N86" t="s">
        <v>475</v>
      </c>
      <c r="O86" s="3" t="s">
        <v>549</v>
      </c>
      <c r="P86" s="3" t="s">
        <v>716</v>
      </c>
      <c r="Q86" s="3" t="s">
        <v>878</v>
      </c>
      <c r="R86" s="9">
        <f t="shared" si="11"/>
        <v>7.1851851851851851E-4</v>
      </c>
      <c r="S86" s="4">
        <f t="shared" si="12"/>
        <v>7.1851851851851851E-4</v>
      </c>
      <c r="T86" s="4" t="str">
        <f t="shared" si="13"/>
        <v>0:01:02,080</v>
      </c>
      <c r="U86" t="s">
        <v>4</v>
      </c>
      <c r="V86">
        <v>4746</v>
      </c>
      <c r="W86" t="s">
        <v>189</v>
      </c>
      <c r="X86" t="s">
        <v>190</v>
      </c>
      <c r="Y86" t="s">
        <v>41</v>
      </c>
    </row>
    <row r="87" spans="1:25" x14ac:dyDescent="0.3">
      <c r="A87" t="str">
        <f t="shared" si="7"/>
        <v>Gáborová Juliana (ŠAM)</v>
      </c>
      <c r="B87" t="str">
        <f t="shared" si="8"/>
        <v>K1 200 Kadetky</v>
      </c>
      <c r="C87" t="str">
        <f t="shared" si="10"/>
        <v>K1 200 Kadetky Gáborová Juliana (ŠAM)</v>
      </c>
      <c r="D87" t="str">
        <f t="shared" si="9"/>
        <v>Gáborová Juliana (ŠAM) K1 200 Kadetky</v>
      </c>
      <c r="E87">
        <v>108</v>
      </c>
      <c r="F87" t="s">
        <v>0</v>
      </c>
      <c r="G87">
        <v>200</v>
      </c>
      <c r="H87" t="s">
        <v>173</v>
      </c>
      <c r="I87" t="s">
        <v>2</v>
      </c>
      <c r="J87" s="1">
        <v>44318</v>
      </c>
      <c r="K87" s="2">
        <v>0.68333333333333324</v>
      </c>
      <c r="L87">
        <v>4</v>
      </c>
      <c r="M87">
        <v>6</v>
      </c>
      <c r="N87" t="s">
        <v>527</v>
      </c>
      <c r="O87" s="3" t="s">
        <v>549</v>
      </c>
      <c r="P87" s="3" t="s">
        <v>549</v>
      </c>
      <c r="Q87" s="3" t="s">
        <v>925</v>
      </c>
      <c r="R87" s="9">
        <f t="shared" si="11"/>
        <v>6.8425925925925913E-4</v>
      </c>
      <c r="S87" s="4">
        <f t="shared" si="12"/>
        <v>6.8425925925925924E-4</v>
      </c>
      <c r="T87" s="4" t="str">
        <f t="shared" si="13"/>
        <v>0:00:59,120</v>
      </c>
      <c r="U87" t="s">
        <v>4</v>
      </c>
      <c r="V87">
        <v>4746</v>
      </c>
      <c r="W87" t="s">
        <v>189</v>
      </c>
      <c r="X87" t="s">
        <v>190</v>
      </c>
      <c r="Y87" t="s">
        <v>41</v>
      </c>
    </row>
    <row r="88" spans="1:25" x14ac:dyDescent="0.3">
      <c r="A88" t="str">
        <f t="shared" si="7"/>
        <v>Gáborová Juliana (ŠAM)</v>
      </c>
      <c r="B88" t="str">
        <f t="shared" si="8"/>
        <v>K1 500 Kadetky</v>
      </c>
      <c r="C88" t="str">
        <f t="shared" si="10"/>
        <v>K1 500 Kadetky Gáborová Juliana (ŠAM)</v>
      </c>
      <c r="D88" t="str">
        <f t="shared" si="9"/>
        <v>Gáborová Juliana (ŠAM) K1 500 Kadetky</v>
      </c>
      <c r="E88">
        <v>57</v>
      </c>
      <c r="F88" t="s">
        <v>0</v>
      </c>
      <c r="G88">
        <v>500</v>
      </c>
      <c r="H88" t="s">
        <v>173</v>
      </c>
      <c r="I88" t="s">
        <v>2</v>
      </c>
      <c r="J88" s="1">
        <v>44318</v>
      </c>
      <c r="K88" s="2">
        <v>0.39999999999999997</v>
      </c>
      <c r="L88">
        <v>2</v>
      </c>
      <c r="M88">
        <v>6</v>
      </c>
      <c r="N88" t="s">
        <v>362</v>
      </c>
      <c r="O88" s="3" t="s">
        <v>549</v>
      </c>
      <c r="P88" s="3" t="s">
        <v>720</v>
      </c>
      <c r="Q88" s="3" t="s">
        <v>778</v>
      </c>
      <c r="R88" s="9">
        <f t="shared" si="11"/>
        <v>1.9916666666666663E-3</v>
      </c>
      <c r="S88" s="4">
        <f t="shared" si="12"/>
        <v>1.9916666666666663E-3</v>
      </c>
      <c r="T88" s="4" t="str">
        <f t="shared" si="13"/>
        <v>0:02:52,080</v>
      </c>
      <c r="U88" t="s">
        <v>4</v>
      </c>
      <c r="V88">
        <v>4746</v>
      </c>
      <c r="W88" t="s">
        <v>189</v>
      </c>
      <c r="X88" t="s">
        <v>190</v>
      </c>
      <c r="Y88" t="s">
        <v>41</v>
      </c>
    </row>
    <row r="89" spans="1:25" x14ac:dyDescent="0.3">
      <c r="A89" t="str">
        <f t="shared" si="7"/>
        <v>Gáborová Juliana (ŠAM)</v>
      </c>
      <c r="B89" t="str">
        <f t="shared" si="8"/>
        <v>K1 500 Kadetky</v>
      </c>
      <c r="C89" t="str">
        <f t="shared" si="10"/>
        <v>K1 500 Kadetky Gáborová Juliana (ŠAM)</v>
      </c>
      <c r="D89" t="str">
        <f t="shared" si="9"/>
        <v>Gáborová Juliana (ŠAM) K1 500 Kadetky</v>
      </c>
      <c r="E89">
        <v>71</v>
      </c>
      <c r="F89" t="s">
        <v>0</v>
      </c>
      <c r="G89">
        <v>500</v>
      </c>
      <c r="H89" t="s">
        <v>173</v>
      </c>
      <c r="I89" t="s">
        <v>2</v>
      </c>
      <c r="J89" s="1">
        <v>44318</v>
      </c>
      <c r="K89" s="2">
        <v>0.6</v>
      </c>
      <c r="L89">
        <v>4</v>
      </c>
      <c r="M89">
        <v>6</v>
      </c>
      <c r="N89" t="s">
        <v>417</v>
      </c>
      <c r="O89" s="3" t="s">
        <v>549</v>
      </c>
      <c r="P89" s="3" t="s">
        <v>720</v>
      </c>
      <c r="Q89" s="3" t="s">
        <v>828</v>
      </c>
      <c r="R89" s="9">
        <f t="shared" si="11"/>
        <v>1.836574074074074E-3</v>
      </c>
      <c r="S89" s="4">
        <f t="shared" si="12"/>
        <v>1.8365740740740742E-3</v>
      </c>
      <c r="T89" s="4" t="str">
        <f t="shared" si="13"/>
        <v>0:02:38,680</v>
      </c>
      <c r="U89" t="s">
        <v>4</v>
      </c>
      <c r="V89">
        <v>4746</v>
      </c>
      <c r="W89" t="s">
        <v>189</v>
      </c>
      <c r="X89" t="s">
        <v>190</v>
      </c>
      <c r="Y89" t="s">
        <v>41</v>
      </c>
    </row>
    <row r="90" spans="1:25" x14ac:dyDescent="0.3">
      <c r="A90" t="str">
        <f t="shared" si="7"/>
        <v>Gavorová Hana (PIE)</v>
      </c>
      <c r="B90" t="str">
        <f t="shared" si="8"/>
        <v>K1 1000 Kadetky</v>
      </c>
      <c r="C90" t="str">
        <f t="shared" si="10"/>
        <v>K1 1000 Kadetky Gavorová Hana (PIE)</v>
      </c>
      <c r="D90" t="str">
        <f t="shared" si="9"/>
        <v>Gavorová Hana (PIE) K1 1000 Kadetky</v>
      </c>
      <c r="E90">
        <v>14</v>
      </c>
      <c r="F90" t="s">
        <v>0</v>
      </c>
      <c r="G90">
        <v>1000</v>
      </c>
      <c r="H90" t="s">
        <v>173</v>
      </c>
      <c r="I90" t="s">
        <v>2</v>
      </c>
      <c r="J90" s="1">
        <v>44317</v>
      </c>
      <c r="K90" s="2">
        <v>0.46875</v>
      </c>
      <c r="L90">
        <v>4</v>
      </c>
      <c r="M90">
        <v>3</v>
      </c>
      <c r="N90" t="s">
        <v>180</v>
      </c>
      <c r="O90" s="3" t="s">
        <v>549</v>
      </c>
      <c r="P90" s="3" t="s">
        <v>576</v>
      </c>
      <c r="Q90" s="3" t="s">
        <v>611</v>
      </c>
      <c r="R90" s="9">
        <f t="shared" si="11"/>
        <v>3.5180555555555555E-3</v>
      </c>
      <c r="S90" s="4">
        <f t="shared" si="12"/>
        <v>3.5180555555555555E-3</v>
      </c>
      <c r="T90" s="4" t="str">
        <f t="shared" si="13"/>
        <v>0:05:03,960</v>
      </c>
      <c r="U90" t="s">
        <v>4</v>
      </c>
      <c r="V90">
        <v>4752</v>
      </c>
      <c r="W90" t="s">
        <v>181</v>
      </c>
      <c r="X90" t="s">
        <v>99</v>
      </c>
      <c r="Y90" t="s">
        <v>7</v>
      </c>
    </row>
    <row r="91" spans="1:25" x14ac:dyDescent="0.3">
      <c r="A91" t="str">
        <f t="shared" si="7"/>
        <v>Gavorová Hana (PIE)</v>
      </c>
      <c r="B91" t="str">
        <f t="shared" si="8"/>
        <v>K1 1000 Kadetky</v>
      </c>
      <c r="C91" t="str">
        <f t="shared" si="10"/>
        <v>K1 1000 Kadetky Gavorová Hana (PIE)</v>
      </c>
      <c r="D91" t="str">
        <f t="shared" si="9"/>
        <v>Gavorová Hana (PIE) K1 1000 Kadetky</v>
      </c>
      <c r="E91">
        <v>24</v>
      </c>
      <c r="F91" t="s">
        <v>0</v>
      </c>
      <c r="G91">
        <v>1000</v>
      </c>
      <c r="H91" t="s">
        <v>173</v>
      </c>
      <c r="I91" t="s">
        <v>2</v>
      </c>
      <c r="J91" s="1">
        <v>44317</v>
      </c>
      <c r="K91" s="2">
        <v>0.51666666666666672</v>
      </c>
      <c r="L91">
        <v>6</v>
      </c>
      <c r="M91">
        <v>2</v>
      </c>
      <c r="N91" t="s">
        <v>254</v>
      </c>
      <c r="O91" s="3" t="s">
        <v>549</v>
      </c>
      <c r="P91" s="3" t="s">
        <v>550</v>
      </c>
      <c r="Q91" s="3" t="s">
        <v>671</v>
      </c>
      <c r="R91" s="9">
        <f t="shared" si="11"/>
        <v>3.3888888888888888E-3</v>
      </c>
      <c r="S91" s="4">
        <f t="shared" si="12"/>
        <v>3.3888888888888892E-3</v>
      </c>
      <c r="T91" s="4" t="str">
        <f t="shared" si="13"/>
        <v>0:04:52,800</v>
      </c>
      <c r="U91" t="s">
        <v>4</v>
      </c>
      <c r="V91">
        <v>4752</v>
      </c>
      <c r="W91" t="s">
        <v>181</v>
      </c>
      <c r="X91" t="s">
        <v>99</v>
      </c>
      <c r="Y91" t="s">
        <v>7</v>
      </c>
    </row>
    <row r="92" spans="1:25" x14ac:dyDescent="0.3">
      <c r="A92" t="str">
        <f t="shared" si="7"/>
        <v>Gavorová Hana (PIE)</v>
      </c>
      <c r="B92" t="str">
        <f t="shared" si="8"/>
        <v>K1 200 Kadetky</v>
      </c>
      <c r="C92" t="str">
        <f t="shared" si="10"/>
        <v>K1 200 Kadetky Gavorová Hana (PIE)</v>
      </c>
      <c r="D92" t="str">
        <f t="shared" si="9"/>
        <v>Gavorová Hana (PIE) K1 200 Kadetky</v>
      </c>
      <c r="E92">
        <v>94</v>
      </c>
      <c r="F92" t="s">
        <v>0</v>
      </c>
      <c r="G92">
        <v>200</v>
      </c>
      <c r="H92" t="s">
        <v>173</v>
      </c>
      <c r="I92" t="s">
        <v>2</v>
      </c>
      <c r="J92" s="1">
        <v>44318</v>
      </c>
      <c r="K92" s="2">
        <v>0.64166666666666672</v>
      </c>
      <c r="L92">
        <v>4</v>
      </c>
      <c r="M92">
        <v>1</v>
      </c>
      <c r="N92" t="s">
        <v>467</v>
      </c>
      <c r="O92" s="3" t="s">
        <v>549</v>
      </c>
      <c r="P92" s="3" t="s">
        <v>549</v>
      </c>
      <c r="Q92" s="3" t="s">
        <v>871</v>
      </c>
      <c r="R92" s="9">
        <f t="shared" si="11"/>
        <v>6.310185185185185E-4</v>
      </c>
      <c r="S92" s="4">
        <f t="shared" si="12"/>
        <v>6.310185185185186E-4</v>
      </c>
      <c r="T92" s="4" t="str">
        <f t="shared" si="13"/>
        <v>0:00:54,520</v>
      </c>
      <c r="U92" t="s">
        <v>4</v>
      </c>
      <c r="V92">
        <v>4752</v>
      </c>
      <c r="W92" t="s">
        <v>181</v>
      </c>
      <c r="X92" t="s">
        <v>99</v>
      </c>
      <c r="Y92" t="s">
        <v>7</v>
      </c>
    </row>
    <row r="93" spans="1:25" x14ac:dyDescent="0.3">
      <c r="A93" t="str">
        <f t="shared" si="7"/>
        <v>Gavorová Hana (PIE)</v>
      </c>
      <c r="B93" t="str">
        <f t="shared" si="8"/>
        <v>K1 200 Kadetky</v>
      </c>
      <c r="C93" t="str">
        <f t="shared" si="10"/>
        <v>K1 200 Kadetky Gavorová Hana (PIE)</v>
      </c>
      <c r="D93" t="str">
        <f t="shared" si="9"/>
        <v>Gavorová Hana (PIE) K1 200 Kadetky</v>
      </c>
      <c r="E93">
        <v>108</v>
      </c>
      <c r="F93" t="s">
        <v>0</v>
      </c>
      <c r="G93">
        <v>200</v>
      </c>
      <c r="H93" t="s">
        <v>173</v>
      </c>
      <c r="I93" t="s">
        <v>2</v>
      </c>
      <c r="J93" s="1">
        <v>44318</v>
      </c>
      <c r="K93" s="2">
        <v>0.68333333333333324</v>
      </c>
      <c r="L93">
        <v>5</v>
      </c>
      <c r="M93">
        <v>1</v>
      </c>
      <c r="N93" t="s">
        <v>523</v>
      </c>
      <c r="O93" s="3" t="s">
        <v>549</v>
      </c>
      <c r="P93" s="3" t="s">
        <v>549</v>
      </c>
      <c r="Q93" s="3" t="s">
        <v>921</v>
      </c>
      <c r="R93" s="9">
        <f t="shared" si="11"/>
        <v>6.0787037037037049E-4</v>
      </c>
      <c r="S93" s="4">
        <f t="shared" si="12"/>
        <v>6.0787037037037038E-4</v>
      </c>
      <c r="T93" s="4" t="str">
        <f t="shared" si="13"/>
        <v>0:00:52,520</v>
      </c>
      <c r="U93" t="s">
        <v>4</v>
      </c>
      <c r="V93">
        <v>4752</v>
      </c>
      <c r="W93" t="s">
        <v>181</v>
      </c>
      <c r="X93" t="s">
        <v>99</v>
      </c>
      <c r="Y93" t="s">
        <v>7</v>
      </c>
    </row>
    <row r="94" spans="1:25" x14ac:dyDescent="0.3">
      <c r="A94" t="str">
        <f t="shared" si="7"/>
        <v>Gavorová Hana (PIE)</v>
      </c>
      <c r="B94" t="str">
        <f t="shared" si="8"/>
        <v>K1 500 Kadetky</v>
      </c>
      <c r="C94" t="str">
        <f t="shared" si="10"/>
        <v>K1 500 Kadetky Gavorová Hana (PIE)</v>
      </c>
      <c r="D94" t="str">
        <f t="shared" si="9"/>
        <v>Gavorová Hana (PIE) K1 500 Kadetky</v>
      </c>
      <c r="E94">
        <v>57</v>
      </c>
      <c r="F94" t="s">
        <v>0</v>
      </c>
      <c r="G94">
        <v>500</v>
      </c>
      <c r="H94" t="s">
        <v>173</v>
      </c>
      <c r="I94" t="s">
        <v>2</v>
      </c>
      <c r="J94" s="1">
        <v>44318</v>
      </c>
      <c r="K94" s="2">
        <v>0.39999999999999997</v>
      </c>
      <c r="L94">
        <v>4</v>
      </c>
      <c r="M94">
        <v>3</v>
      </c>
      <c r="N94" t="s">
        <v>359</v>
      </c>
      <c r="O94" s="3" t="s">
        <v>549</v>
      </c>
      <c r="P94" s="3" t="s">
        <v>720</v>
      </c>
      <c r="Q94" s="3" t="s">
        <v>775</v>
      </c>
      <c r="R94" s="9">
        <f t="shared" si="11"/>
        <v>1.7763888888888888E-3</v>
      </c>
      <c r="S94" s="4">
        <f t="shared" si="12"/>
        <v>1.7763888888888888E-3</v>
      </c>
      <c r="T94" s="4" t="str">
        <f t="shared" si="13"/>
        <v>0:02:33,480</v>
      </c>
      <c r="U94" t="s">
        <v>4</v>
      </c>
      <c r="V94">
        <v>4752</v>
      </c>
      <c r="W94" t="s">
        <v>181</v>
      </c>
      <c r="X94" t="s">
        <v>99</v>
      </c>
      <c r="Y94" t="s">
        <v>7</v>
      </c>
    </row>
    <row r="95" spans="1:25" x14ac:dyDescent="0.3">
      <c r="A95" t="str">
        <f t="shared" si="7"/>
        <v>Gavorová Hana (PIE)</v>
      </c>
      <c r="B95" t="str">
        <f t="shared" si="8"/>
        <v>K1 500 Kadetky</v>
      </c>
      <c r="C95" t="str">
        <f t="shared" si="10"/>
        <v>K1 500 Kadetky Gavorová Hana (PIE)</v>
      </c>
      <c r="D95" t="str">
        <f t="shared" si="9"/>
        <v>Gavorová Hana (PIE) K1 500 Kadetky</v>
      </c>
      <c r="E95">
        <v>71</v>
      </c>
      <c r="F95" t="s">
        <v>0</v>
      </c>
      <c r="G95">
        <v>500</v>
      </c>
      <c r="H95" t="s">
        <v>173</v>
      </c>
      <c r="I95" t="s">
        <v>2</v>
      </c>
      <c r="J95" s="1">
        <v>44318</v>
      </c>
      <c r="K95" s="2">
        <v>0.6</v>
      </c>
      <c r="L95">
        <v>7</v>
      </c>
      <c r="M95">
        <v>2</v>
      </c>
      <c r="N95" t="s">
        <v>413</v>
      </c>
      <c r="O95" s="3" t="s">
        <v>549</v>
      </c>
      <c r="P95" s="3" t="s">
        <v>720</v>
      </c>
      <c r="Q95" s="3" t="s">
        <v>824</v>
      </c>
      <c r="R95" s="9">
        <f t="shared" si="11"/>
        <v>1.6564814814814817E-3</v>
      </c>
      <c r="S95" s="4">
        <f t="shared" si="12"/>
        <v>1.6564814814814814E-3</v>
      </c>
      <c r="T95" s="4" t="str">
        <f t="shared" si="13"/>
        <v>0:02:23,120</v>
      </c>
      <c r="U95" t="s">
        <v>4</v>
      </c>
      <c r="V95">
        <v>4752</v>
      </c>
      <c r="W95" t="s">
        <v>181</v>
      </c>
      <c r="X95" t="s">
        <v>99</v>
      </c>
      <c r="Y95" t="s">
        <v>7</v>
      </c>
    </row>
    <row r="96" spans="1:25" x14ac:dyDescent="0.3">
      <c r="A96" t="str">
        <f t="shared" si="7"/>
        <v>Grolmus Lukáš (KOM)</v>
      </c>
      <c r="B96" t="str">
        <f t="shared" si="8"/>
        <v>K1 1000 Kadeti</v>
      </c>
      <c r="C96" t="str">
        <f t="shared" si="10"/>
        <v>K1 1000 Kadeti Grolmus Lukáš (KOM)</v>
      </c>
      <c r="D96" t="str">
        <f t="shared" si="9"/>
        <v>Grolmus Lukáš (KOM) K1 1000 Kadeti</v>
      </c>
      <c r="E96">
        <v>11</v>
      </c>
      <c r="F96" t="s">
        <v>0</v>
      </c>
      <c r="G96">
        <v>1000</v>
      </c>
      <c r="H96" t="s">
        <v>115</v>
      </c>
      <c r="I96" t="s">
        <v>2</v>
      </c>
      <c r="J96" s="1">
        <v>44317</v>
      </c>
      <c r="K96" s="2">
        <v>0.46249999999999997</v>
      </c>
      <c r="L96">
        <v>6</v>
      </c>
      <c r="M96">
        <v>5</v>
      </c>
      <c r="N96" t="s">
        <v>126</v>
      </c>
      <c r="O96" s="3" t="s">
        <v>549</v>
      </c>
      <c r="P96" s="3" t="s">
        <v>550</v>
      </c>
      <c r="Q96" s="3" t="s">
        <v>591</v>
      </c>
      <c r="R96" s="9">
        <f t="shared" si="11"/>
        <v>3.0736111111111116E-3</v>
      </c>
      <c r="S96" s="4">
        <f t="shared" si="12"/>
        <v>3.0736111111111112E-3</v>
      </c>
      <c r="T96" s="4" t="str">
        <f t="shared" si="13"/>
        <v>0:04:25,560</v>
      </c>
      <c r="U96" t="s">
        <v>4</v>
      </c>
      <c r="V96">
        <v>4499</v>
      </c>
      <c r="W96" t="s">
        <v>127</v>
      </c>
      <c r="X96" t="s">
        <v>128</v>
      </c>
      <c r="Y96" t="s">
        <v>14</v>
      </c>
    </row>
    <row r="97" spans="1:25" x14ac:dyDescent="0.3">
      <c r="A97" t="str">
        <f t="shared" si="7"/>
        <v>Grolmus Lukáš (KOM)</v>
      </c>
      <c r="B97" t="str">
        <f t="shared" si="8"/>
        <v>K1 1000 Kadeti</v>
      </c>
      <c r="C97" t="str">
        <f t="shared" si="10"/>
        <v>K1 1000 Kadeti Grolmus Lukáš (KOM)</v>
      </c>
      <c r="D97" t="str">
        <f t="shared" si="9"/>
        <v>Grolmus Lukáš (KOM) K1 1000 Kadeti</v>
      </c>
      <c r="E97">
        <v>21</v>
      </c>
      <c r="F97" t="s">
        <v>0</v>
      </c>
      <c r="G97">
        <v>1000</v>
      </c>
      <c r="H97" t="s">
        <v>115</v>
      </c>
      <c r="I97" t="s">
        <v>2</v>
      </c>
      <c r="J97" s="1">
        <v>44317</v>
      </c>
      <c r="K97" s="2">
        <v>0.51041666666666663</v>
      </c>
      <c r="L97">
        <v>8</v>
      </c>
      <c r="M97">
        <v>3</v>
      </c>
      <c r="N97" t="s">
        <v>234</v>
      </c>
      <c r="O97" s="3" t="s">
        <v>549</v>
      </c>
      <c r="P97" s="3" t="s">
        <v>550</v>
      </c>
      <c r="Q97" s="3" t="s">
        <v>651</v>
      </c>
      <c r="R97" s="9">
        <f t="shared" si="11"/>
        <v>2.9518634259259255E-3</v>
      </c>
      <c r="S97" s="4">
        <f t="shared" si="12"/>
        <v>2.9518634259259259E-3</v>
      </c>
      <c r="T97" s="4" t="str">
        <f t="shared" si="13"/>
        <v>0:04:15,041</v>
      </c>
      <c r="U97" t="s">
        <v>4</v>
      </c>
      <c r="V97">
        <v>4499</v>
      </c>
      <c r="W97" t="s">
        <v>127</v>
      </c>
      <c r="X97" t="s">
        <v>128</v>
      </c>
      <c r="Y97" t="s">
        <v>14</v>
      </c>
    </row>
    <row r="98" spans="1:25" x14ac:dyDescent="0.3">
      <c r="A98" t="str">
        <f t="shared" si="7"/>
        <v>Grolmus Lukáš (KOM)</v>
      </c>
      <c r="B98" t="str">
        <f t="shared" si="8"/>
        <v>K1 1000 Kadeti</v>
      </c>
      <c r="C98" t="str">
        <f t="shared" si="10"/>
        <v>K1 1000 Kadeti Grolmus Lukáš (KOM)</v>
      </c>
      <c r="D98" t="str">
        <f t="shared" si="9"/>
        <v>Grolmus Lukáš (KOM) K1 1000 Kadeti</v>
      </c>
      <c r="E98">
        <v>37</v>
      </c>
      <c r="F98" t="s">
        <v>0</v>
      </c>
      <c r="G98">
        <v>1000</v>
      </c>
      <c r="H98" t="s">
        <v>115</v>
      </c>
      <c r="I98" t="s">
        <v>2</v>
      </c>
      <c r="J98" s="1">
        <v>44317</v>
      </c>
      <c r="K98" s="2">
        <v>0.61597222222222225</v>
      </c>
      <c r="L98">
        <v>8</v>
      </c>
      <c r="M98">
        <v>4</v>
      </c>
      <c r="N98" t="s">
        <v>286</v>
      </c>
      <c r="O98" s="3" t="s">
        <v>549</v>
      </c>
      <c r="P98" s="3" t="s">
        <v>550</v>
      </c>
      <c r="Q98" s="3" t="s">
        <v>701</v>
      </c>
      <c r="R98" s="9">
        <f t="shared" si="11"/>
        <v>2.8273148148148151E-3</v>
      </c>
      <c r="S98" s="4">
        <f t="shared" si="12"/>
        <v>2.8273148148148146E-3</v>
      </c>
      <c r="T98" s="4" t="str">
        <f t="shared" si="13"/>
        <v>0:04:04,280</v>
      </c>
      <c r="U98" t="s">
        <v>4</v>
      </c>
      <c r="V98">
        <v>4499</v>
      </c>
      <c r="W98" t="s">
        <v>127</v>
      </c>
      <c r="X98" t="s">
        <v>128</v>
      </c>
      <c r="Y98" t="s">
        <v>14</v>
      </c>
    </row>
    <row r="99" spans="1:25" x14ac:dyDescent="0.3">
      <c r="A99" t="str">
        <f t="shared" si="7"/>
        <v>Grolmus Lukáš (KOM)</v>
      </c>
      <c r="B99" t="str">
        <f t="shared" si="8"/>
        <v>K1 200 Kadeti</v>
      </c>
      <c r="C99" t="str">
        <f t="shared" si="10"/>
        <v>K1 200 Kadeti Grolmus Lukáš (KOM)</v>
      </c>
      <c r="D99" t="str">
        <f t="shared" si="9"/>
        <v>Grolmus Lukáš (KOM) K1 200 Kadeti</v>
      </c>
      <c r="E99">
        <v>91</v>
      </c>
      <c r="F99" t="s">
        <v>0</v>
      </c>
      <c r="G99">
        <v>200</v>
      </c>
      <c r="H99" t="s">
        <v>115</v>
      </c>
      <c r="I99" t="s">
        <v>2</v>
      </c>
      <c r="J99" s="1">
        <v>44318</v>
      </c>
      <c r="K99" s="2">
        <v>0.63541666666666663</v>
      </c>
      <c r="L99">
        <v>6</v>
      </c>
      <c r="M99">
        <v>3</v>
      </c>
      <c r="N99" t="s">
        <v>453</v>
      </c>
      <c r="O99" s="3" t="s">
        <v>549</v>
      </c>
      <c r="P99" s="3" t="s">
        <v>549</v>
      </c>
      <c r="Q99" s="3" t="s">
        <v>859</v>
      </c>
      <c r="R99" s="9">
        <f t="shared" si="11"/>
        <v>5.5787037037037036E-4</v>
      </c>
      <c r="S99" s="4">
        <f t="shared" si="12"/>
        <v>5.5787037037037036E-4</v>
      </c>
      <c r="T99" s="4" t="str">
        <f t="shared" si="13"/>
        <v>0:00:48,200</v>
      </c>
      <c r="U99" t="s">
        <v>4</v>
      </c>
      <c r="V99">
        <v>4499</v>
      </c>
      <c r="W99" t="s">
        <v>127</v>
      </c>
      <c r="X99" t="s">
        <v>128</v>
      </c>
      <c r="Y99" t="s">
        <v>14</v>
      </c>
    </row>
    <row r="100" spans="1:25" x14ac:dyDescent="0.3">
      <c r="A100" t="str">
        <f t="shared" si="7"/>
        <v>Grolmus Lukáš (KOM)</v>
      </c>
      <c r="B100" t="str">
        <f t="shared" si="8"/>
        <v>K1 200 Kadeti</v>
      </c>
      <c r="C100" t="str">
        <f t="shared" si="10"/>
        <v>K1 200 Kadeti Grolmus Lukáš (KOM)</v>
      </c>
      <c r="D100" t="str">
        <f t="shared" si="9"/>
        <v>Grolmus Lukáš (KOM) K1 200 Kadeti</v>
      </c>
      <c r="E100">
        <v>105</v>
      </c>
      <c r="F100" t="s">
        <v>0</v>
      </c>
      <c r="G100">
        <v>200</v>
      </c>
      <c r="H100" t="s">
        <v>115</v>
      </c>
      <c r="I100" t="s">
        <v>2</v>
      </c>
      <c r="J100" s="1">
        <v>44318</v>
      </c>
      <c r="K100" s="2">
        <v>0.67708333333333337</v>
      </c>
      <c r="L100">
        <v>9</v>
      </c>
      <c r="M100">
        <v>5</v>
      </c>
      <c r="N100" t="s">
        <v>426</v>
      </c>
      <c r="O100" s="3" t="s">
        <v>549</v>
      </c>
      <c r="P100" s="3" t="s">
        <v>549</v>
      </c>
      <c r="Q100" s="3" t="s">
        <v>836</v>
      </c>
      <c r="R100" s="9">
        <f t="shared" si="11"/>
        <v>5.2175925925925925E-4</v>
      </c>
      <c r="S100" s="4">
        <f t="shared" si="12"/>
        <v>5.2175925925925925E-4</v>
      </c>
      <c r="T100" s="4" t="str">
        <f t="shared" si="13"/>
        <v>0:00:45,080</v>
      </c>
      <c r="U100" t="s">
        <v>4</v>
      </c>
      <c r="V100">
        <v>4499</v>
      </c>
      <c r="W100" t="s">
        <v>127</v>
      </c>
      <c r="X100" t="s">
        <v>128</v>
      </c>
      <c r="Y100" t="s">
        <v>14</v>
      </c>
    </row>
    <row r="101" spans="1:25" x14ac:dyDescent="0.3">
      <c r="A101" t="str">
        <f t="shared" si="7"/>
        <v>Grolmus Lukáš (KOM)</v>
      </c>
      <c r="B101" t="str">
        <f t="shared" si="8"/>
        <v>K1 500 Kadeti</v>
      </c>
      <c r="C101" t="str">
        <f t="shared" si="10"/>
        <v>K1 500 Kadeti Grolmus Lukáš (KOM)</v>
      </c>
      <c r="D101" t="str">
        <f t="shared" si="9"/>
        <v>Grolmus Lukáš (KOM) K1 500 Kadeti</v>
      </c>
      <c r="E101">
        <v>54</v>
      </c>
      <c r="F101" t="s">
        <v>0</v>
      </c>
      <c r="G101">
        <v>500</v>
      </c>
      <c r="H101" t="s">
        <v>115</v>
      </c>
      <c r="I101" t="s">
        <v>2</v>
      </c>
      <c r="J101" s="1">
        <v>44318</v>
      </c>
      <c r="K101" s="2">
        <v>0.39374999999999999</v>
      </c>
      <c r="L101">
        <v>6</v>
      </c>
      <c r="M101">
        <v>5</v>
      </c>
      <c r="N101" t="s">
        <v>339</v>
      </c>
      <c r="O101" s="3" t="s">
        <v>549</v>
      </c>
      <c r="P101" s="3" t="s">
        <v>720</v>
      </c>
      <c r="Q101" s="3" t="s">
        <v>755</v>
      </c>
      <c r="R101" s="9">
        <f t="shared" si="11"/>
        <v>1.5704745370370371E-3</v>
      </c>
      <c r="S101" s="4">
        <f t="shared" si="12"/>
        <v>1.5704745370370369E-3</v>
      </c>
      <c r="T101" s="4" t="str">
        <f t="shared" si="13"/>
        <v>0:02:15,689</v>
      </c>
      <c r="U101" t="s">
        <v>4</v>
      </c>
      <c r="V101">
        <v>4499</v>
      </c>
      <c r="W101" t="s">
        <v>127</v>
      </c>
      <c r="X101" t="s">
        <v>128</v>
      </c>
      <c r="Y101" t="s">
        <v>14</v>
      </c>
    </row>
    <row r="102" spans="1:25" x14ac:dyDescent="0.3">
      <c r="A102" t="str">
        <f t="shared" si="7"/>
        <v>Grolmus Lukáš (KOM)</v>
      </c>
      <c r="B102" t="str">
        <f t="shared" si="8"/>
        <v>K1 500 Kadeti</v>
      </c>
      <c r="C102" t="str">
        <f t="shared" si="10"/>
        <v>K1 500 Kadeti Grolmus Lukáš (KOM)</v>
      </c>
      <c r="D102" t="str">
        <f t="shared" si="9"/>
        <v>Grolmus Lukáš (KOM) K1 500 Kadeti</v>
      </c>
      <c r="E102">
        <v>68</v>
      </c>
      <c r="F102" t="s">
        <v>0</v>
      </c>
      <c r="G102">
        <v>500</v>
      </c>
      <c r="H102" t="s">
        <v>115</v>
      </c>
      <c r="I102" t="s">
        <v>2</v>
      </c>
      <c r="J102" s="1">
        <v>44318</v>
      </c>
      <c r="K102" s="2">
        <v>0.59375</v>
      </c>
      <c r="L102">
        <v>7</v>
      </c>
      <c r="M102">
        <v>3</v>
      </c>
      <c r="N102" t="s">
        <v>396</v>
      </c>
      <c r="O102" s="3" t="s">
        <v>549</v>
      </c>
      <c r="P102" s="3" t="s">
        <v>720</v>
      </c>
      <c r="Q102" s="3" t="s">
        <v>617</v>
      </c>
      <c r="R102" s="9">
        <f t="shared" si="11"/>
        <v>1.4523148148148149E-3</v>
      </c>
      <c r="S102" s="4">
        <f t="shared" si="12"/>
        <v>1.4523148148148149E-3</v>
      </c>
      <c r="T102" s="4" t="str">
        <f t="shared" si="13"/>
        <v>0:02:05,480</v>
      </c>
      <c r="U102" t="s">
        <v>4</v>
      </c>
      <c r="V102">
        <v>4499</v>
      </c>
      <c r="W102" t="s">
        <v>127</v>
      </c>
      <c r="X102" t="s">
        <v>128</v>
      </c>
      <c r="Y102" t="s">
        <v>14</v>
      </c>
    </row>
    <row r="103" spans="1:25" x14ac:dyDescent="0.3">
      <c r="A103" t="str">
        <f t="shared" si="7"/>
        <v>Hladký Dušan (PIE)</v>
      </c>
      <c r="B103" t="str">
        <f t="shared" si="8"/>
        <v>C1 1000 Juniori</v>
      </c>
      <c r="C103" t="str">
        <f t="shared" si="10"/>
        <v>C1 1000 Juniori Hladký Dušan (PIE)</v>
      </c>
      <c r="D103" t="str">
        <f t="shared" si="9"/>
        <v>Hladký Dušan (PIE) C1 1000 Juniori</v>
      </c>
      <c r="E103">
        <v>6</v>
      </c>
      <c r="F103" t="s">
        <v>72</v>
      </c>
      <c r="G103">
        <v>1000</v>
      </c>
      <c r="H103" t="s">
        <v>1</v>
      </c>
      <c r="I103" t="s">
        <v>2</v>
      </c>
      <c r="J103" s="1">
        <v>44317</v>
      </c>
      <c r="K103" s="2">
        <v>0.44375000000000003</v>
      </c>
      <c r="L103">
        <v>3</v>
      </c>
      <c r="M103">
        <v>5</v>
      </c>
      <c r="N103" t="s">
        <v>84</v>
      </c>
      <c r="O103" s="3" t="s">
        <v>549</v>
      </c>
      <c r="P103" s="3" t="s">
        <v>576</v>
      </c>
      <c r="Q103" s="3" t="s">
        <v>577</v>
      </c>
      <c r="R103" s="9">
        <f t="shared" si="11"/>
        <v>3.6643518518518514E-3</v>
      </c>
      <c r="S103" s="4">
        <f t="shared" si="12"/>
        <v>3.6643518518518522E-3</v>
      </c>
      <c r="T103" s="4" t="str">
        <f t="shared" si="13"/>
        <v>0:05:16,600</v>
      </c>
      <c r="U103" t="s">
        <v>4</v>
      </c>
      <c r="V103">
        <v>4893</v>
      </c>
      <c r="W103" t="s">
        <v>85</v>
      </c>
      <c r="X103" t="s">
        <v>86</v>
      </c>
      <c r="Y103" t="s">
        <v>7</v>
      </c>
    </row>
    <row r="104" spans="1:25" x14ac:dyDescent="0.3">
      <c r="A104" t="str">
        <f t="shared" si="7"/>
        <v>Hladký Dušan (PIE)</v>
      </c>
      <c r="B104" t="str">
        <f t="shared" si="8"/>
        <v>C1 1000 Juniori</v>
      </c>
      <c r="C104" t="str">
        <f t="shared" si="10"/>
        <v>C1 1000 Juniori Hladký Dušan (PIE)</v>
      </c>
      <c r="D104" t="str">
        <f t="shared" si="9"/>
        <v>Hladký Dušan (PIE) C1 1000 Juniori</v>
      </c>
      <c r="E104">
        <v>19</v>
      </c>
      <c r="F104" t="s">
        <v>72</v>
      </c>
      <c r="G104">
        <v>1000</v>
      </c>
      <c r="H104" t="s">
        <v>1</v>
      </c>
      <c r="I104" t="s">
        <v>2</v>
      </c>
      <c r="J104" s="1">
        <v>44317</v>
      </c>
      <c r="K104" s="2">
        <v>0.50624999999999998</v>
      </c>
      <c r="L104">
        <v>3</v>
      </c>
      <c r="M104">
        <v>5</v>
      </c>
      <c r="N104" t="s">
        <v>223</v>
      </c>
      <c r="O104" s="3" t="s">
        <v>549</v>
      </c>
      <c r="P104" s="3" t="s">
        <v>576</v>
      </c>
      <c r="Q104" s="3" t="s">
        <v>640</v>
      </c>
      <c r="R104" s="9">
        <f t="shared" si="11"/>
        <v>3.5578703703703705E-3</v>
      </c>
      <c r="S104" s="4">
        <f t="shared" si="12"/>
        <v>3.5578703703703701E-3</v>
      </c>
      <c r="T104" s="4" t="str">
        <f t="shared" si="13"/>
        <v>0:05:07,400</v>
      </c>
      <c r="U104" t="s">
        <v>4</v>
      </c>
      <c r="V104">
        <v>4893</v>
      </c>
      <c r="W104" t="s">
        <v>85</v>
      </c>
      <c r="X104" t="s">
        <v>86</v>
      </c>
      <c r="Y104" t="s">
        <v>7</v>
      </c>
    </row>
    <row r="105" spans="1:25" x14ac:dyDescent="0.3">
      <c r="A105" t="str">
        <f t="shared" si="7"/>
        <v>Hladký Dušan (PIE)</v>
      </c>
      <c r="B105" t="str">
        <f t="shared" si="8"/>
        <v>C1 1000 Juniori</v>
      </c>
      <c r="C105" t="str">
        <f t="shared" si="10"/>
        <v>C1 1000 Juniori Hladký Dušan (PIE)</v>
      </c>
      <c r="D105" t="str">
        <f t="shared" si="9"/>
        <v>Hladký Dušan (PIE) C1 1000 Juniori</v>
      </c>
      <c r="E105">
        <v>35</v>
      </c>
      <c r="F105" t="s">
        <v>72</v>
      </c>
      <c r="G105">
        <v>1000</v>
      </c>
      <c r="H105" t="s">
        <v>1</v>
      </c>
      <c r="I105" t="s">
        <v>2</v>
      </c>
      <c r="J105" s="1">
        <v>44317</v>
      </c>
      <c r="K105" s="2">
        <v>0.60763888888888895</v>
      </c>
      <c r="L105">
        <v>3</v>
      </c>
      <c r="M105">
        <v>5</v>
      </c>
      <c r="N105" t="s">
        <v>282</v>
      </c>
      <c r="O105" s="3" t="s">
        <v>549</v>
      </c>
      <c r="P105" s="3" t="s">
        <v>550</v>
      </c>
      <c r="Q105" s="3" t="s">
        <v>697</v>
      </c>
      <c r="R105" s="9">
        <f t="shared" si="11"/>
        <v>3.4453703703703699E-3</v>
      </c>
      <c r="S105" s="4">
        <f t="shared" si="12"/>
        <v>3.4453703703703703E-3</v>
      </c>
      <c r="T105" s="4" t="str">
        <f t="shared" si="13"/>
        <v>0:04:57,680</v>
      </c>
      <c r="U105" t="s">
        <v>4</v>
      </c>
      <c r="V105">
        <v>4893</v>
      </c>
      <c r="W105" t="s">
        <v>85</v>
      </c>
      <c r="X105" t="s">
        <v>86</v>
      </c>
      <c r="Y105" t="s">
        <v>7</v>
      </c>
    </row>
    <row r="106" spans="1:25" x14ac:dyDescent="0.3">
      <c r="A106" t="str">
        <f t="shared" si="7"/>
        <v>Hladký Dušan (PIE)</v>
      </c>
      <c r="B106" t="str">
        <f t="shared" si="8"/>
        <v>C1 200 Juniori</v>
      </c>
      <c r="C106" t="str">
        <f t="shared" si="10"/>
        <v>C1 200 Juniori Hladký Dušan (PIE)</v>
      </c>
      <c r="D106" t="str">
        <f t="shared" si="9"/>
        <v>Hladký Dušan (PIE) C1 200 Juniori</v>
      </c>
      <c r="E106">
        <v>89</v>
      </c>
      <c r="F106" t="s">
        <v>72</v>
      </c>
      <c r="G106">
        <v>200</v>
      </c>
      <c r="H106" t="s">
        <v>1</v>
      </c>
      <c r="I106" t="s">
        <v>2</v>
      </c>
      <c r="J106" s="1">
        <v>44318</v>
      </c>
      <c r="K106" s="2">
        <v>0.63124999999999998</v>
      </c>
      <c r="L106">
        <v>3</v>
      </c>
      <c r="M106">
        <v>4</v>
      </c>
      <c r="N106" t="s">
        <v>441</v>
      </c>
      <c r="O106" s="3" t="s">
        <v>549</v>
      </c>
      <c r="P106" s="3" t="s">
        <v>549</v>
      </c>
      <c r="Q106" s="3" t="s">
        <v>848</v>
      </c>
      <c r="R106" s="9">
        <f t="shared" si="11"/>
        <v>6.9398148148148151E-4</v>
      </c>
      <c r="S106" s="4">
        <f t="shared" si="12"/>
        <v>6.9398148148148151E-4</v>
      </c>
      <c r="T106" s="4" t="str">
        <f t="shared" si="13"/>
        <v>0:00:59,960</v>
      </c>
      <c r="U106" t="s">
        <v>4</v>
      </c>
      <c r="V106">
        <v>4893</v>
      </c>
      <c r="W106" t="s">
        <v>85</v>
      </c>
      <c r="X106" t="s">
        <v>86</v>
      </c>
      <c r="Y106" t="s">
        <v>7</v>
      </c>
    </row>
    <row r="107" spans="1:25" x14ac:dyDescent="0.3">
      <c r="A107" t="str">
        <f t="shared" si="7"/>
        <v>Hladký Dušan (PIE)</v>
      </c>
      <c r="B107" t="str">
        <f t="shared" si="8"/>
        <v>C1 200 Juniori</v>
      </c>
      <c r="C107" t="str">
        <f t="shared" si="10"/>
        <v>C1 200 Juniori Hladký Dušan (PIE)</v>
      </c>
      <c r="D107" t="str">
        <f t="shared" si="9"/>
        <v>Hladký Dušan (PIE) C1 200 Juniori</v>
      </c>
      <c r="E107">
        <v>103</v>
      </c>
      <c r="F107" t="s">
        <v>72</v>
      </c>
      <c r="G107">
        <v>200</v>
      </c>
      <c r="H107" t="s">
        <v>1</v>
      </c>
      <c r="I107" t="s">
        <v>2</v>
      </c>
      <c r="J107" s="1">
        <v>44318</v>
      </c>
      <c r="K107" s="2">
        <v>0.67291666666666661</v>
      </c>
      <c r="L107">
        <v>1</v>
      </c>
      <c r="M107">
        <v>5</v>
      </c>
      <c r="N107" t="s">
        <v>497</v>
      </c>
      <c r="O107" s="3" t="s">
        <v>549</v>
      </c>
      <c r="P107" s="3" t="s">
        <v>549</v>
      </c>
      <c r="Q107" s="3" t="s">
        <v>899</v>
      </c>
      <c r="R107" s="9">
        <f t="shared" si="11"/>
        <v>6.356481481481481E-4</v>
      </c>
      <c r="S107" s="4">
        <f t="shared" si="12"/>
        <v>6.3564814814814821E-4</v>
      </c>
      <c r="T107" s="4" t="str">
        <f t="shared" si="13"/>
        <v>0:00:54,920</v>
      </c>
      <c r="U107" t="s">
        <v>4</v>
      </c>
      <c r="V107">
        <v>4893</v>
      </c>
      <c r="W107" t="s">
        <v>85</v>
      </c>
      <c r="X107" t="s">
        <v>86</v>
      </c>
      <c r="Y107" t="s">
        <v>7</v>
      </c>
    </row>
    <row r="108" spans="1:25" x14ac:dyDescent="0.3">
      <c r="A108" t="str">
        <f t="shared" si="7"/>
        <v>Hladký Dušan (PIE)</v>
      </c>
      <c r="B108" t="str">
        <f t="shared" si="8"/>
        <v>C1 500 Juniori</v>
      </c>
      <c r="C108" t="str">
        <f t="shared" si="10"/>
        <v>C1 500 Juniori Hladký Dušan (PIE)</v>
      </c>
      <c r="D108" t="str">
        <f t="shared" si="9"/>
        <v>Hladký Dušan (PIE) C1 500 Juniori</v>
      </c>
      <c r="E108">
        <v>52</v>
      </c>
      <c r="F108" t="s">
        <v>72</v>
      </c>
      <c r="G108">
        <v>500</v>
      </c>
      <c r="H108" t="s">
        <v>1</v>
      </c>
      <c r="I108" t="s">
        <v>2</v>
      </c>
      <c r="J108" s="1">
        <v>44318</v>
      </c>
      <c r="K108" s="2">
        <v>0.38958333333333334</v>
      </c>
      <c r="L108">
        <v>3</v>
      </c>
      <c r="M108">
        <v>5</v>
      </c>
      <c r="N108" t="s">
        <v>325</v>
      </c>
      <c r="O108" s="3" t="s">
        <v>549</v>
      </c>
      <c r="P108" s="3" t="s">
        <v>720</v>
      </c>
      <c r="Q108" s="3" t="s">
        <v>741</v>
      </c>
      <c r="R108" s="9">
        <f t="shared" si="11"/>
        <v>1.8783680555555557E-3</v>
      </c>
      <c r="S108" s="4">
        <f t="shared" si="12"/>
        <v>1.8783680555555554E-3</v>
      </c>
      <c r="T108" s="4" t="str">
        <f t="shared" si="13"/>
        <v>0:02:42,291</v>
      </c>
      <c r="U108" t="s">
        <v>4</v>
      </c>
      <c r="V108">
        <v>4893</v>
      </c>
      <c r="W108" t="s">
        <v>85</v>
      </c>
      <c r="X108" t="s">
        <v>86</v>
      </c>
      <c r="Y108" t="s">
        <v>7</v>
      </c>
    </row>
    <row r="109" spans="1:25" x14ac:dyDescent="0.3">
      <c r="A109" t="str">
        <f t="shared" si="7"/>
        <v>Hladký Dušan (PIE)</v>
      </c>
      <c r="B109" t="str">
        <f t="shared" si="8"/>
        <v>C1 500 Juniori</v>
      </c>
      <c r="C109" t="str">
        <f t="shared" si="10"/>
        <v>C1 500 Juniori Hladký Dušan (PIE)</v>
      </c>
      <c r="D109" t="str">
        <f t="shared" si="9"/>
        <v>Hladký Dušan (PIE) C1 500 Juniori</v>
      </c>
      <c r="E109">
        <v>66</v>
      </c>
      <c r="F109" t="s">
        <v>72</v>
      </c>
      <c r="G109">
        <v>500</v>
      </c>
      <c r="H109" t="s">
        <v>1</v>
      </c>
      <c r="I109" t="s">
        <v>2</v>
      </c>
      <c r="J109" s="1">
        <v>44318</v>
      </c>
      <c r="K109" s="2">
        <v>0.58958333333333335</v>
      </c>
      <c r="L109">
        <v>7</v>
      </c>
      <c r="M109">
        <v>5</v>
      </c>
      <c r="N109" t="s">
        <v>386</v>
      </c>
      <c r="O109" s="3" t="s">
        <v>549</v>
      </c>
      <c r="P109" s="3" t="s">
        <v>720</v>
      </c>
      <c r="Q109" s="3" t="s">
        <v>800</v>
      </c>
      <c r="R109" s="9">
        <f t="shared" si="11"/>
        <v>1.7449074074074075E-3</v>
      </c>
      <c r="S109" s="4">
        <f t="shared" si="12"/>
        <v>1.7449074074074073E-3</v>
      </c>
      <c r="T109" s="4" t="str">
        <f t="shared" si="13"/>
        <v>0:02:30,760</v>
      </c>
      <c r="U109" t="s">
        <v>4</v>
      </c>
      <c r="V109">
        <v>4893</v>
      </c>
      <c r="W109" t="s">
        <v>85</v>
      </c>
      <c r="X109" t="s">
        <v>86</v>
      </c>
      <c r="Y109" t="s">
        <v>7</v>
      </c>
    </row>
    <row r="110" spans="1:25" x14ac:dyDescent="0.3">
      <c r="A110" t="str">
        <f t="shared" si="7"/>
        <v>Holá Nina (NOV)</v>
      </c>
      <c r="B110" t="str">
        <f t="shared" si="8"/>
        <v>K1 1000 Juniorky</v>
      </c>
      <c r="C110" t="str">
        <f t="shared" si="10"/>
        <v>K1 1000 Juniorky Holá Nina (NOV)</v>
      </c>
      <c r="D110" t="str">
        <f t="shared" si="9"/>
        <v>Holá Nina (NOV) K1 1000 Juniorky</v>
      </c>
      <c r="E110">
        <v>7</v>
      </c>
      <c r="F110" t="s">
        <v>0</v>
      </c>
      <c r="G110">
        <v>1000</v>
      </c>
      <c r="H110" t="s">
        <v>87</v>
      </c>
      <c r="I110" t="s">
        <v>2</v>
      </c>
      <c r="J110" s="1">
        <v>44317</v>
      </c>
      <c r="K110" s="2">
        <v>0.4458333333333333</v>
      </c>
      <c r="L110">
        <v>7</v>
      </c>
      <c r="M110">
        <v>3</v>
      </c>
      <c r="N110" t="s">
        <v>94</v>
      </c>
      <c r="O110" s="3" t="s">
        <v>549</v>
      </c>
      <c r="P110" s="3" t="s">
        <v>550</v>
      </c>
      <c r="Q110" s="3" t="s">
        <v>580</v>
      </c>
      <c r="R110" s="9">
        <f t="shared" si="11"/>
        <v>3.3148148148148151E-3</v>
      </c>
      <c r="S110" s="4">
        <f t="shared" si="12"/>
        <v>3.3148148148148147E-3</v>
      </c>
      <c r="T110" s="4" t="str">
        <f t="shared" si="13"/>
        <v>0:04:46,400</v>
      </c>
      <c r="U110" t="s">
        <v>4</v>
      </c>
      <c r="V110">
        <v>2433</v>
      </c>
      <c r="W110" t="s">
        <v>95</v>
      </c>
      <c r="X110" t="s">
        <v>96</v>
      </c>
      <c r="Y110" t="s">
        <v>18</v>
      </c>
    </row>
    <row r="111" spans="1:25" x14ac:dyDescent="0.3">
      <c r="A111" t="str">
        <f t="shared" si="7"/>
        <v>Holá Nina (NOV)</v>
      </c>
      <c r="B111" t="str">
        <f t="shared" si="8"/>
        <v>K1 1000 Juniorky</v>
      </c>
      <c r="C111" t="str">
        <f t="shared" si="10"/>
        <v>K1 1000 Juniorky Holá Nina (NOV)</v>
      </c>
      <c r="D111" t="str">
        <f t="shared" si="9"/>
        <v>Holá Nina (NOV) K1 1000 Juniorky</v>
      </c>
      <c r="E111">
        <v>20</v>
      </c>
      <c r="F111" t="s">
        <v>0</v>
      </c>
      <c r="G111">
        <v>1000</v>
      </c>
      <c r="H111" t="s">
        <v>87</v>
      </c>
      <c r="I111" t="s">
        <v>2</v>
      </c>
      <c r="J111" s="1">
        <v>44317</v>
      </c>
      <c r="K111" s="2">
        <v>0.5083333333333333</v>
      </c>
      <c r="L111">
        <v>4</v>
      </c>
      <c r="M111">
        <v>5</v>
      </c>
      <c r="N111" t="s">
        <v>228</v>
      </c>
      <c r="O111" s="3" t="s">
        <v>549</v>
      </c>
      <c r="P111" s="3" t="s">
        <v>550</v>
      </c>
      <c r="Q111" s="3" t="s">
        <v>645</v>
      </c>
      <c r="R111" s="9">
        <f t="shared" si="11"/>
        <v>3.3837962962962962E-3</v>
      </c>
      <c r="S111" s="4">
        <f t="shared" si="12"/>
        <v>3.3837962962962966E-3</v>
      </c>
      <c r="T111" s="4" t="str">
        <f t="shared" si="13"/>
        <v>0:04:52,360</v>
      </c>
      <c r="U111" t="s">
        <v>4</v>
      </c>
      <c r="V111">
        <v>2433</v>
      </c>
      <c r="W111" t="s">
        <v>95</v>
      </c>
      <c r="X111" t="s">
        <v>96</v>
      </c>
      <c r="Y111" t="s">
        <v>18</v>
      </c>
    </row>
    <row r="112" spans="1:25" x14ac:dyDescent="0.3">
      <c r="A112" t="str">
        <f t="shared" si="7"/>
        <v>Holá Nina (NOV)</v>
      </c>
      <c r="B112" t="str">
        <f t="shared" si="8"/>
        <v>K1 200 Juniorky</v>
      </c>
      <c r="C112" t="str">
        <f t="shared" si="10"/>
        <v>K1 200 Juniorky Holá Nina (NOV)</v>
      </c>
      <c r="D112" t="str">
        <f t="shared" si="9"/>
        <v>Holá Nina (NOV) K1 200 Juniorky</v>
      </c>
      <c r="E112">
        <v>90</v>
      </c>
      <c r="F112" t="s">
        <v>0</v>
      </c>
      <c r="G112">
        <v>200</v>
      </c>
      <c r="H112" t="s">
        <v>87</v>
      </c>
      <c r="I112" t="s">
        <v>2</v>
      </c>
      <c r="J112" s="1">
        <v>44318</v>
      </c>
      <c r="K112" s="2">
        <v>0.6333333333333333</v>
      </c>
      <c r="L112">
        <v>7</v>
      </c>
      <c r="M112">
        <v>6</v>
      </c>
      <c r="N112" t="s">
        <v>448</v>
      </c>
      <c r="O112" s="3" t="s">
        <v>549</v>
      </c>
      <c r="P112" s="3" t="s">
        <v>549</v>
      </c>
      <c r="Q112" s="3" t="s">
        <v>854</v>
      </c>
      <c r="R112" s="9">
        <f t="shared" si="11"/>
        <v>6.3935185185185189E-4</v>
      </c>
      <c r="S112" s="4">
        <f t="shared" si="12"/>
        <v>6.3935185185185189E-4</v>
      </c>
      <c r="T112" s="4" t="str">
        <f t="shared" si="13"/>
        <v>0:00:55,240</v>
      </c>
      <c r="U112" t="s">
        <v>4</v>
      </c>
      <c r="V112">
        <v>2433</v>
      </c>
      <c r="W112" t="s">
        <v>95</v>
      </c>
      <c r="X112" t="s">
        <v>96</v>
      </c>
      <c r="Y112" t="s">
        <v>18</v>
      </c>
    </row>
    <row r="113" spans="1:25" x14ac:dyDescent="0.3">
      <c r="A113" t="str">
        <f t="shared" si="7"/>
        <v>Holá Nina (NOV)</v>
      </c>
      <c r="B113" t="str">
        <f t="shared" si="8"/>
        <v>K1 200 Juniorky</v>
      </c>
      <c r="C113" t="str">
        <f t="shared" si="10"/>
        <v>K1 200 Juniorky Holá Nina (NOV)</v>
      </c>
      <c r="D113" t="str">
        <f t="shared" si="9"/>
        <v>Holá Nina (NOV) K1 200 Juniorky</v>
      </c>
      <c r="E113">
        <v>104</v>
      </c>
      <c r="F113" t="s">
        <v>0</v>
      </c>
      <c r="G113">
        <v>200</v>
      </c>
      <c r="H113" t="s">
        <v>87</v>
      </c>
      <c r="I113" t="s">
        <v>2</v>
      </c>
      <c r="J113" s="1">
        <v>44318</v>
      </c>
      <c r="K113" s="2">
        <v>0.67499999999999993</v>
      </c>
      <c r="L113">
        <v>5</v>
      </c>
      <c r="M113">
        <v>6</v>
      </c>
      <c r="N113" t="s">
        <v>503</v>
      </c>
      <c r="O113" s="3" t="s">
        <v>549</v>
      </c>
      <c r="P113" s="3" t="s">
        <v>549</v>
      </c>
      <c r="Q113" s="3" t="s">
        <v>904</v>
      </c>
      <c r="R113" s="9">
        <f t="shared" si="11"/>
        <v>6.1666666666666673E-4</v>
      </c>
      <c r="S113" s="4">
        <f t="shared" si="12"/>
        <v>6.1666666666666673E-4</v>
      </c>
      <c r="T113" s="4" t="str">
        <f t="shared" si="13"/>
        <v>0:00:53,280</v>
      </c>
      <c r="U113" t="s">
        <v>4</v>
      </c>
      <c r="V113">
        <v>2433</v>
      </c>
      <c r="W113" t="s">
        <v>95</v>
      </c>
      <c r="X113" t="s">
        <v>96</v>
      </c>
      <c r="Y113" t="s">
        <v>18</v>
      </c>
    </row>
    <row r="114" spans="1:25" x14ac:dyDescent="0.3">
      <c r="A114" t="str">
        <f t="shared" si="7"/>
        <v>Holá Nina (NOV)</v>
      </c>
      <c r="B114" t="str">
        <f t="shared" si="8"/>
        <v>K1 500 Juniorky</v>
      </c>
      <c r="C114" t="str">
        <f t="shared" si="10"/>
        <v>K1 500 Juniorky Holá Nina (NOV)</v>
      </c>
      <c r="D114" t="str">
        <f t="shared" si="9"/>
        <v>Holá Nina (NOV) K1 500 Juniorky</v>
      </c>
      <c r="E114">
        <v>53</v>
      </c>
      <c r="F114" t="s">
        <v>0</v>
      </c>
      <c r="G114">
        <v>500</v>
      </c>
      <c r="H114" t="s">
        <v>87</v>
      </c>
      <c r="I114" t="s">
        <v>2</v>
      </c>
      <c r="J114" s="1">
        <v>44318</v>
      </c>
      <c r="K114" s="2">
        <v>0.39166666666666666</v>
      </c>
      <c r="L114">
        <v>7</v>
      </c>
      <c r="M114">
        <v>5</v>
      </c>
      <c r="N114" t="s">
        <v>330</v>
      </c>
      <c r="O114" s="3" t="s">
        <v>549</v>
      </c>
      <c r="P114" s="3" t="s">
        <v>720</v>
      </c>
      <c r="Q114" s="3" t="s">
        <v>746</v>
      </c>
      <c r="R114" s="9">
        <f t="shared" si="11"/>
        <v>1.7211458333333334E-3</v>
      </c>
      <c r="S114" s="4">
        <f t="shared" si="12"/>
        <v>1.7211458333333332E-3</v>
      </c>
      <c r="T114" s="4" t="str">
        <f t="shared" si="13"/>
        <v>0:02:28,707</v>
      </c>
      <c r="U114" t="s">
        <v>4</v>
      </c>
      <c r="V114">
        <v>2433</v>
      </c>
      <c r="W114" t="s">
        <v>95</v>
      </c>
      <c r="X114" t="s">
        <v>96</v>
      </c>
      <c r="Y114" t="s">
        <v>18</v>
      </c>
    </row>
    <row r="115" spans="1:25" x14ac:dyDescent="0.3">
      <c r="A115" t="str">
        <f t="shared" si="7"/>
        <v>Holá Nina (NOV)</v>
      </c>
      <c r="B115" t="str">
        <f t="shared" si="8"/>
        <v>K1 500 Juniorky</v>
      </c>
      <c r="C115" t="str">
        <f t="shared" si="10"/>
        <v>K1 500 Juniorky Holá Nina (NOV)</v>
      </c>
      <c r="D115" t="str">
        <f t="shared" si="9"/>
        <v>Holá Nina (NOV) K1 500 Juniorky</v>
      </c>
      <c r="E115">
        <v>67</v>
      </c>
      <c r="F115" t="s">
        <v>0</v>
      </c>
      <c r="G115">
        <v>500</v>
      </c>
      <c r="H115" t="s">
        <v>87</v>
      </c>
      <c r="I115" t="s">
        <v>2</v>
      </c>
      <c r="J115" s="1">
        <v>44318</v>
      </c>
      <c r="K115" s="2">
        <v>0.59166666666666667</v>
      </c>
      <c r="L115">
        <v>1</v>
      </c>
      <c r="M115">
        <v>8</v>
      </c>
      <c r="N115" t="s">
        <v>393</v>
      </c>
      <c r="O115" s="3" t="s">
        <v>549</v>
      </c>
      <c r="P115" s="3" t="s">
        <v>720</v>
      </c>
      <c r="Q115" s="3" t="s">
        <v>807</v>
      </c>
      <c r="R115" s="9">
        <f t="shared" si="11"/>
        <v>1.6976851851851851E-3</v>
      </c>
      <c r="S115" s="4">
        <f t="shared" si="12"/>
        <v>1.6976851851851853E-3</v>
      </c>
      <c r="T115" s="4" t="str">
        <f t="shared" si="13"/>
        <v>0:02:26,680</v>
      </c>
      <c r="U115" t="s">
        <v>4</v>
      </c>
      <c r="V115">
        <v>2433</v>
      </c>
      <c r="W115" t="s">
        <v>95</v>
      </c>
      <c r="X115" t="s">
        <v>96</v>
      </c>
      <c r="Y115" t="s">
        <v>18</v>
      </c>
    </row>
    <row r="116" spans="1:25" x14ac:dyDescent="0.3">
      <c r="A116" t="str">
        <f t="shared" si="7"/>
        <v>Husáriková Diana (TTS)</v>
      </c>
      <c r="B116" t="str">
        <f t="shared" si="8"/>
        <v>K1 1000 Juniorky</v>
      </c>
      <c r="C116" t="str">
        <f t="shared" si="10"/>
        <v>K1 1000 Juniorky Husáriková Diana (TTS)</v>
      </c>
      <c r="D116" t="str">
        <f t="shared" si="9"/>
        <v>Husáriková Diana (TTS) K1 1000 Juniorky</v>
      </c>
      <c r="E116">
        <v>7</v>
      </c>
      <c r="F116" t="s">
        <v>0</v>
      </c>
      <c r="G116">
        <v>1000</v>
      </c>
      <c r="H116" t="s">
        <v>87</v>
      </c>
      <c r="I116" t="s">
        <v>2</v>
      </c>
      <c r="J116" s="1">
        <v>44317</v>
      </c>
      <c r="K116" s="2">
        <v>0.4458333333333333</v>
      </c>
      <c r="L116">
        <v>2</v>
      </c>
      <c r="M116">
        <v>8</v>
      </c>
      <c r="N116" t="s">
        <v>109</v>
      </c>
      <c r="O116" s="3" t="s">
        <v>549</v>
      </c>
      <c r="P116" s="3" t="s">
        <v>576</v>
      </c>
      <c r="Q116" s="3" t="s">
        <v>585</v>
      </c>
      <c r="R116" s="9">
        <f t="shared" si="11"/>
        <v>3.5736111111111112E-3</v>
      </c>
      <c r="S116" s="4">
        <f t="shared" si="12"/>
        <v>3.5736111111111112E-3</v>
      </c>
      <c r="T116" s="4" t="str">
        <f t="shared" si="13"/>
        <v>0:05:08,760</v>
      </c>
      <c r="U116" t="s">
        <v>4</v>
      </c>
      <c r="V116">
        <v>5930</v>
      </c>
      <c r="W116" t="s">
        <v>110</v>
      </c>
      <c r="X116" t="s">
        <v>111</v>
      </c>
      <c r="Y116" t="s">
        <v>71</v>
      </c>
    </row>
    <row r="117" spans="1:25" x14ac:dyDescent="0.3">
      <c r="A117" t="str">
        <f t="shared" si="7"/>
        <v>Husáriková Diana (TTS)</v>
      </c>
      <c r="B117" t="str">
        <f t="shared" si="8"/>
        <v>K1 1000 Juniorky</v>
      </c>
      <c r="C117" t="str">
        <f t="shared" si="10"/>
        <v>K1 1000 Juniorky Husáriková Diana (TTS)</v>
      </c>
      <c r="D117" t="str">
        <f t="shared" si="9"/>
        <v>Husáriková Diana (TTS) K1 1000 Juniorky</v>
      </c>
      <c r="E117">
        <v>20</v>
      </c>
      <c r="F117" t="s">
        <v>0</v>
      </c>
      <c r="G117">
        <v>1000</v>
      </c>
      <c r="H117" t="s">
        <v>87</v>
      </c>
      <c r="I117" t="s">
        <v>2</v>
      </c>
      <c r="J117" s="1">
        <v>44317</v>
      </c>
      <c r="K117" s="2">
        <v>0.5083333333333333</v>
      </c>
      <c r="L117">
        <v>1</v>
      </c>
      <c r="M117">
        <v>8</v>
      </c>
      <c r="N117" t="s">
        <v>222</v>
      </c>
      <c r="O117" s="3" t="s">
        <v>549</v>
      </c>
      <c r="P117" s="3" t="s">
        <v>576</v>
      </c>
      <c r="Q117" s="3" t="s">
        <v>639</v>
      </c>
      <c r="R117" s="9">
        <f t="shared" si="11"/>
        <v>3.5379629629629632E-3</v>
      </c>
      <c r="S117" s="4">
        <f t="shared" si="12"/>
        <v>3.5379629629629632E-3</v>
      </c>
      <c r="T117" s="4" t="str">
        <f t="shared" si="13"/>
        <v>0:05:05,680</v>
      </c>
      <c r="U117" t="s">
        <v>4</v>
      </c>
      <c r="V117">
        <v>5930</v>
      </c>
      <c r="W117" t="s">
        <v>110</v>
      </c>
      <c r="X117" t="s">
        <v>111</v>
      </c>
      <c r="Y117" t="s">
        <v>71</v>
      </c>
    </row>
    <row r="118" spans="1:25" x14ac:dyDescent="0.3">
      <c r="A118" t="str">
        <f t="shared" si="7"/>
        <v>Husáriková Diana (TTS)</v>
      </c>
      <c r="B118" t="str">
        <f t="shared" si="8"/>
        <v>K1 200 Juniorky</v>
      </c>
      <c r="C118" t="str">
        <f t="shared" si="10"/>
        <v>K1 200 Juniorky Husáriková Diana (TTS)</v>
      </c>
      <c r="D118" t="str">
        <f t="shared" si="9"/>
        <v>Husáriková Diana (TTS) K1 200 Juniorky</v>
      </c>
      <c r="E118">
        <v>90</v>
      </c>
      <c r="F118" t="s">
        <v>0</v>
      </c>
      <c r="G118">
        <v>200</v>
      </c>
      <c r="H118" t="s">
        <v>87</v>
      </c>
      <c r="I118" t="s">
        <v>2</v>
      </c>
      <c r="J118" s="1">
        <v>44318</v>
      </c>
      <c r="K118" s="2">
        <v>0.6333333333333333</v>
      </c>
      <c r="L118">
        <v>2</v>
      </c>
      <c r="M118">
        <v>7</v>
      </c>
      <c r="N118" t="s">
        <v>449</v>
      </c>
      <c r="O118" s="3" t="s">
        <v>549</v>
      </c>
      <c r="P118" s="3" t="s">
        <v>549</v>
      </c>
      <c r="Q118" s="3" t="s">
        <v>855</v>
      </c>
      <c r="R118" s="9">
        <f t="shared" si="11"/>
        <v>6.7083333333333329E-4</v>
      </c>
      <c r="S118" s="4">
        <f t="shared" si="12"/>
        <v>6.7083333333333339E-4</v>
      </c>
      <c r="T118" s="4" t="str">
        <f t="shared" si="13"/>
        <v>0:00:57,960</v>
      </c>
      <c r="U118" t="s">
        <v>4</v>
      </c>
      <c r="V118">
        <v>5930</v>
      </c>
      <c r="W118" t="s">
        <v>110</v>
      </c>
      <c r="X118" t="s">
        <v>111</v>
      </c>
      <c r="Y118" t="s">
        <v>71</v>
      </c>
    </row>
    <row r="119" spans="1:25" x14ac:dyDescent="0.3">
      <c r="A119" t="str">
        <f t="shared" si="7"/>
        <v>Husáriková Diana (TTS)</v>
      </c>
      <c r="B119" t="str">
        <f t="shared" si="8"/>
        <v>K1 200 Juniorky</v>
      </c>
      <c r="C119" t="str">
        <f t="shared" si="10"/>
        <v>K1 200 Juniorky Husáriková Diana (TTS)</v>
      </c>
      <c r="D119" t="str">
        <f t="shared" si="9"/>
        <v>Husáriková Diana (TTS) K1 200 Juniorky</v>
      </c>
      <c r="E119">
        <v>104</v>
      </c>
      <c r="F119" t="s">
        <v>0</v>
      </c>
      <c r="G119">
        <v>200</v>
      </c>
      <c r="H119" t="s">
        <v>87</v>
      </c>
      <c r="I119" t="s">
        <v>2</v>
      </c>
      <c r="J119" s="1">
        <v>44318</v>
      </c>
      <c r="K119" s="2">
        <v>0.67499999999999993</v>
      </c>
      <c r="L119">
        <v>4</v>
      </c>
      <c r="M119">
        <v>7</v>
      </c>
      <c r="N119" t="s">
        <v>504</v>
      </c>
      <c r="O119" s="3" t="s">
        <v>549</v>
      </c>
      <c r="P119" s="3" t="s">
        <v>549</v>
      </c>
      <c r="Q119" s="3" t="s">
        <v>583</v>
      </c>
      <c r="R119" s="9">
        <f t="shared" si="11"/>
        <v>6.2824074074074073E-4</v>
      </c>
      <c r="S119" s="4">
        <f t="shared" si="12"/>
        <v>6.2824074074074073E-4</v>
      </c>
      <c r="T119" s="4" t="str">
        <f t="shared" si="13"/>
        <v>0:00:54,280</v>
      </c>
      <c r="U119" t="s">
        <v>4</v>
      </c>
      <c r="V119">
        <v>5930</v>
      </c>
      <c r="W119" t="s">
        <v>110</v>
      </c>
      <c r="X119" t="s">
        <v>111</v>
      </c>
      <c r="Y119" t="s">
        <v>71</v>
      </c>
    </row>
    <row r="120" spans="1:25" x14ac:dyDescent="0.3">
      <c r="A120" t="str">
        <f t="shared" si="7"/>
        <v>Husáriková Diana (TTS)</v>
      </c>
      <c r="B120" t="str">
        <f t="shared" si="8"/>
        <v>K1 500 Juniorky</v>
      </c>
      <c r="C120" t="str">
        <f t="shared" si="10"/>
        <v>K1 500 Juniorky Husáriková Diana (TTS)</v>
      </c>
      <c r="D120" t="str">
        <f t="shared" si="9"/>
        <v>Husáriková Diana (TTS) K1 500 Juniorky</v>
      </c>
      <c r="E120">
        <v>53</v>
      </c>
      <c r="F120" t="s">
        <v>0</v>
      </c>
      <c r="G120">
        <v>500</v>
      </c>
      <c r="H120" t="s">
        <v>87</v>
      </c>
      <c r="I120" t="s">
        <v>2</v>
      </c>
      <c r="J120" s="1">
        <v>44318</v>
      </c>
      <c r="K120" s="2">
        <v>0.39166666666666666</v>
      </c>
      <c r="L120">
        <v>2</v>
      </c>
      <c r="M120">
        <v>8</v>
      </c>
      <c r="N120" t="s">
        <v>333</v>
      </c>
      <c r="O120" s="3" t="s">
        <v>549</v>
      </c>
      <c r="P120" s="3" t="s">
        <v>720</v>
      </c>
      <c r="Q120" s="3" t="s">
        <v>749</v>
      </c>
      <c r="R120" s="9">
        <f t="shared" si="11"/>
        <v>1.7880787037037038E-3</v>
      </c>
      <c r="S120" s="4">
        <f t="shared" si="12"/>
        <v>1.7880787037037038E-3</v>
      </c>
      <c r="T120" s="4" t="str">
        <f t="shared" si="13"/>
        <v>0:02:34,490</v>
      </c>
      <c r="U120" t="s">
        <v>4</v>
      </c>
      <c r="V120">
        <v>5930</v>
      </c>
      <c r="W120" t="s">
        <v>110</v>
      </c>
      <c r="X120" t="s">
        <v>111</v>
      </c>
      <c r="Y120" t="s">
        <v>71</v>
      </c>
    </row>
    <row r="121" spans="1:25" x14ac:dyDescent="0.3">
      <c r="A121" t="str">
        <f t="shared" si="7"/>
        <v>Husáriková Diana (TTS)</v>
      </c>
      <c r="B121" t="str">
        <f t="shared" si="8"/>
        <v>K1 500 Juniorky</v>
      </c>
      <c r="C121" t="str">
        <f t="shared" si="10"/>
        <v>K1 500 Juniorky Husáriková Diana (TTS)</v>
      </c>
      <c r="D121" t="str">
        <f t="shared" si="9"/>
        <v>Husáriková Diana (TTS) K1 500 Juniorky</v>
      </c>
      <c r="E121">
        <v>67</v>
      </c>
      <c r="F121" t="s">
        <v>0</v>
      </c>
      <c r="G121">
        <v>500</v>
      </c>
      <c r="H121" t="s">
        <v>87</v>
      </c>
      <c r="I121" t="s">
        <v>2</v>
      </c>
      <c r="J121" s="1">
        <v>44318</v>
      </c>
      <c r="K121" s="2">
        <v>0.59166666666666667</v>
      </c>
      <c r="L121">
        <v>6</v>
      </c>
      <c r="M121">
        <v>5</v>
      </c>
      <c r="N121" t="s">
        <v>390</v>
      </c>
      <c r="O121" s="3" t="s">
        <v>549</v>
      </c>
      <c r="P121" s="3" t="s">
        <v>720</v>
      </c>
      <c r="Q121" s="3" t="s">
        <v>804</v>
      </c>
      <c r="R121" s="9">
        <f t="shared" si="11"/>
        <v>1.6282407407407409E-3</v>
      </c>
      <c r="S121" s="4">
        <f t="shared" si="12"/>
        <v>1.6282407407407409E-3</v>
      </c>
      <c r="T121" s="4" t="str">
        <f t="shared" si="13"/>
        <v>0:02:20,680</v>
      </c>
      <c r="U121" t="s">
        <v>4</v>
      </c>
      <c r="V121">
        <v>5930</v>
      </c>
      <c r="W121" t="s">
        <v>110</v>
      </c>
      <c r="X121" t="s">
        <v>111</v>
      </c>
      <c r="Y121" t="s">
        <v>71</v>
      </c>
    </row>
    <row r="122" spans="1:25" x14ac:dyDescent="0.3">
      <c r="A122" t="str">
        <f t="shared" si="7"/>
        <v>Hutko Juraj (UKB)</v>
      </c>
      <c r="B122" t="str">
        <f t="shared" si="8"/>
        <v>K1 1000 Juniori</v>
      </c>
      <c r="C122" t="str">
        <f t="shared" si="10"/>
        <v>K1 1000 Juniori Hutko Juraj (UKB)</v>
      </c>
      <c r="D122" t="str">
        <f t="shared" si="9"/>
        <v>Hutko Juraj (UKB) K1 1000 Juniori</v>
      </c>
      <c r="E122">
        <v>4</v>
      </c>
      <c r="F122" t="s">
        <v>0</v>
      </c>
      <c r="G122">
        <v>1000</v>
      </c>
      <c r="H122" t="s">
        <v>1</v>
      </c>
      <c r="I122" t="s">
        <v>2</v>
      </c>
      <c r="J122" s="1">
        <v>44317</v>
      </c>
      <c r="K122" s="2">
        <v>0.43958333333333338</v>
      </c>
      <c r="L122">
        <v>2</v>
      </c>
      <c r="M122">
        <v>7</v>
      </c>
      <c r="N122" t="s">
        <v>56</v>
      </c>
      <c r="O122" s="3" t="s">
        <v>549</v>
      </c>
      <c r="P122" s="3" t="s">
        <v>550</v>
      </c>
      <c r="Q122" s="3" t="s">
        <v>566</v>
      </c>
      <c r="R122" s="9">
        <f t="shared" si="11"/>
        <v>3.110185185185185E-3</v>
      </c>
      <c r="S122" s="4">
        <f t="shared" si="12"/>
        <v>3.1101851851851854E-3</v>
      </c>
      <c r="T122" s="4" t="str">
        <f t="shared" si="13"/>
        <v>0:04:28,720</v>
      </c>
      <c r="U122" t="s">
        <v>4</v>
      </c>
      <c r="V122">
        <v>2723</v>
      </c>
      <c r="W122" t="s">
        <v>57</v>
      </c>
      <c r="X122" t="s">
        <v>17</v>
      </c>
      <c r="Y122" t="s">
        <v>55</v>
      </c>
    </row>
    <row r="123" spans="1:25" x14ac:dyDescent="0.3">
      <c r="A123" t="str">
        <f t="shared" si="7"/>
        <v>Hutko Juraj (UKB)</v>
      </c>
      <c r="B123" t="str">
        <f t="shared" si="8"/>
        <v>K1 1000 Juniori</v>
      </c>
      <c r="C123" t="str">
        <f t="shared" si="10"/>
        <v>K1 1000 Juniori Hutko Juraj (UKB)</v>
      </c>
      <c r="D123" t="str">
        <f t="shared" si="9"/>
        <v>Hutko Juraj (UKB) K1 1000 Juniori</v>
      </c>
      <c r="E123">
        <v>17</v>
      </c>
      <c r="F123" t="s">
        <v>0</v>
      </c>
      <c r="G123">
        <v>1000</v>
      </c>
      <c r="H123" t="s">
        <v>1</v>
      </c>
      <c r="I123" t="s">
        <v>2</v>
      </c>
      <c r="J123" s="1">
        <v>44317</v>
      </c>
      <c r="K123" s="2">
        <v>0.50208333333333333</v>
      </c>
      <c r="L123">
        <v>7</v>
      </c>
      <c r="M123">
        <v>6</v>
      </c>
      <c r="N123" t="s">
        <v>214</v>
      </c>
      <c r="O123" s="3" t="s">
        <v>549</v>
      </c>
      <c r="P123" s="3" t="s">
        <v>550</v>
      </c>
      <c r="Q123" s="3" t="s">
        <v>631</v>
      </c>
      <c r="R123" s="9">
        <f t="shared" si="11"/>
        <v>3.1078703703703702E-3</v>
      </c>
      <c r="S123" s="4">
        <f t="shared" si="12"/>
        <v>3.1078703703703702E-3</v>
      </c>
      <c r="T123" s="4" t="str">
        <f t="shared" si="13"/>
        <v>0:04:28,520</v>
      </c>
      <c r="U123" t="s">
        <v>4</v>
      </c>
      <c r="V123">
        <v>2723</v>
      </c>
      <c r="W123" t="s">
        <v>57</v>
      </c>
      <c r="X123" t="s">
        <v>17</v>
      </c>
      <c r="Y123" t="s">
        <v>55</v>
      </c>
    </row>
    <row r="124" spans="1:25" x14ac:dyDescent="0.3">
      <c r="A124" t="str">
        <f t="shared" si="7"/>
        <v>Hutko Juraj (UKB)</v>
      </c>
      <c r="B124" t="str">
        <f t="shared" si="8"/>
        <v>K1 1000 Juniori</v>
      </c>
      <c r="C124" t="str">
        <f t="shared" si="10"/>
        <v>K1 1000 Juniori Hutko Juraj (UKB)</v>
      </c>
      <c r="D124" t="str">
        <f t="shared" si="9"/>
        <v>Hutko Juraj (UKB) K1 1000 Juniori</v>
      </c>
      <c r="E124">
        <v>33</v>
      </c>
      <c r="F124" t="s">
        <v>0</v>
      </c>
      <c r="G124">
        <v>1000</v>
      </c>
      <c r="H124" t="s">
        <v>1</v>
      </c>
      <c r="I124" t="s">
        <v>2</v>
      </c>
      <c r="J124" s="1">
        <v>44317</v>
      </c>
      <c r="K124" s="2">
        <v>0.60347222222222219</v>
      </c>
      <c r="L124">
        <v>2</v>
      </c>
      <c r="M124">
        <v>5</v>
      </c>
      <c r="N124" t="s">
        <v>273</v>
      </c>
      <c r="O124" s="3" t="s">
        <v>549</v>
      </c>
      <c r="P124" s="3" t="s">
        <v>550</v>
      </c>
      <c r="Q124" s="3" t="s">
        <v>688</v>
      </c>
      <c r="R124" s="9">
        <f t="shared" si="11"/>
        <v>2.8550925925925927E-3</v>
      </c>
      <c r="S124" s="4">
        <f t="shared" si="12"/>
        <v>2.8550925925925927E-3</v>
      </c>
      <c r="T124" s="4" t="str">
        <f t="shared" si="13"/>
        <v>0:04:06,680</v>
      </c>
      <c r="U124" t="s">
        <v>4</v>
      </c>
      <c r="V124">
        <v>2723</v>
      </c>
      <c r="W124" t="s">
        <v>57</v>
      </c>
      <c r="X124" t="s">
        <v>17</v>
      </c>
      <c r="Y124" t="s">
        <v>55</v>
      </c>
    </row>
    <row r="125" spans="1:25" x14ac:dyDescent="0.3">
      <c r="A125" t="str">
        <f t="shared" si="7"/>
        <v>Hutko Juraj (UKB)</v>
      </c>
      <c r="B125" t="str">
        <f t="shared" si="8"/>
        <v>K1 200 Juniori</v>
      </c>
      <c r="C125" t="str">
        <f t="shared" si="10"/>
        <v>K1 200 Juniori Hutko Juraj (UKB)</v>
      </c>
      <c r="D125" t="str">
        <f t="shared" si="9"/>
        <v>Hutko Juraj (UKB) K1 200 Juniori</v>
      </c>
      <c r="E125">
        <v>87</v>
      </c>
      <c r="F125" t="s">
        <v>0</v>
      </c>
      <c r="G125">
        <v>200</v>
      </c>
      <c r="H125" t="s">
        <v>1</v>
      </c>
      <c r="I125" t="s">
        <v>2</v>
      </c>
      <c r="J125" s="1">
        <v>44318</v>
      </c>
      <c r="K125" s="2">
        <v>0.62708333333333333</v>
      </c>
      <c r="L125">
        <v>2</v>
      </c>
      <c r="M125">
        <v>6</v>
      </c>
      <c r="N125" t="s">
        <v>433</v>
      </c>
      <c r="O125" s="3" t="s">
        <v>549</v>
      </c>
      <c r="P125" s="3" t="s">
        <v>549</v>
      </c>
      <c r="Q125" s="3" t="s">
        <v>842</v>
      </c>
      <c r="R125" s="9">
        <f t="shared" si="11"/>
        <v>5.9814814814814811E-4</v>
      </c>
      <c r="S125" s="4">
        <f t="shared" si="12"/>
        <v>5.9814814814814811E-4</v>
      </c>
      <c r="T125" s="4" t="str">
        <f t="shared" si="13"/>
        <v>0:00:51,680</v>
      </c>
      <c r="U125" t="s">
        <v>4</v>
      </c>
      <c r="V125">
        <v>2723</v>
      </c>
      <c r="W125" t="s">
        <v>57</v>
      </c>
      <c r="X125" t="s">
        <v>17</v>
      </c>
      <c r="Y125" t="s">
        <v>55</v>
      </c>
    </row>
    <row r="126" spans="1:25" x14ac:dyDescent="0.3">
      <c r="A126" t="str">
        <f t="shared" si="7"/>
        <v>Hutko Juraj (UKB)</v>
      </c>
      <c r="B126" t="str">
        <f t="shared" si="8"/>
        <v>K1 200 Juniori</v>
      </c>
      <c r="C126" t="str">
        <f t="shared" si="10"/>
        <v>K1 200 Juniori Hutko Juraj (UKB)</v>
      </c>
      <c r="D126" t="str">
        <f t="shared" si="9"/>
        <v>Hutko Juraj (UKB) K1 200 Juniori</v>
      </c>
      <c r="E126">
        <v>101</v>
      </c>
      <c r="F126" t="s">
        <v>0</v>
      </c>
      <c r="G126">
        <v>200</v>
      </c>
      <c r="H126" t="s">
        <v>1</v>
      </c>
      <c r="I126" t="s">
        <v>2</v>
      </c>
      <c r="J126" s="1">
        <v>44318</v>
      </c>
      <c r="K126" s="2">
        <v>0.66875000000000007</v>
      </c>
      <c r="L126">
        <v>3</v>
      </c>
      <c r="M126">
        <v>5</v>
      </c>
      <c r="N126" t="s">
        <v>489</v>
      </c>
      <c r="O126" s="3" t="s">
        <v>549</v>
      </c>
      <c r="P126" s="3" t="s">
        <v>549</v>
      </c>
      <c r="Q126" s="3" t="s">
        <v>891</v>
      </c>
      <c r="R126" s="9">
        <f t="shared" si="11"/>
        <v>5.3935185185185195E-4</v>
      </c>
      <c r="S126" s="4">
        <f t="shared" si="12"/>
        <v>5.3935185185185184E-4</v>
      </c>
      <c r="T126" s="4" t="str">
        <f t="shared" si="13"/>
        <v>0:00:46,600</v>
      </c>
      <c r="U126" t="s">
        <v>4</v>
      </c>
      <c r="V126">
        <v>2723</v>
      </c>
      <c r="W126" t="s">
        <v>57</v>
      </c>
      <c r="X126" t="s">
        <v>17</v>
      </c>
      <c r="Y126" t="s">
        <v>55</v>
      </c>
    </row>
    <row r="127" spans="1:25" x14ac:dyDescent="0.3">
      <c r="A127" t="str">
        <f t="shared" si="7"/>
        <v>Hutko Juraj (UKB)</v>
      </c>
      <c r="B127" t="str">
        <f t="shared" si="8"/>
        <v>K1 500 Juniori</v>
      </c>
      <c r="C127" t="str">
        <f t="shared" si="10"/>
        <v>K1 500 Juniori Hutko Juraj (UKB)</v>
      </c>
      <c r="D127" t="str">
        <f t="shared" si="9"/>
        <v>Hutko Juraj (UKB) K1 500 Juniori</v>
      </c>
      <c r="E127">
        <v>50</v>
      </c>
      <c r="F127" t="s">
        <v>0</v>
      </c>
      <c r="G127">
        <v>500</v>
      </c>
      <c r="H127" t="s">
        <v>1</v>
      </c>
      <c r="I127" t="s">
        <v>2</v>
      </c>
      <c r="J127" s="1">
        <v>44318</v>
      </c>
      <c r="K127" s="2">
        <v>0.38541666666666669</v>
      </c>
      <c r="L127">
        <v>2</v>
      </c>
      <c r="M127">
        <v>5</v>
      </c>
      <c r="N127" t="s">
        <v>314</v>
      </c>
      <c r="O127" s="3" t="s">
        <v>549</v>
      </c>
      <c r="P127" s="3" t="s">
        <v>720</v>
      </c>
      <c r="Q127" s="3" t="s">
        <v>730</v>
      </c>
      <c r="R127" s="9">
        <f t="shared" si="11"/>
        <v>1.5861111111111111E-3</v>
      </c>
      <c r="S127" s="4">
        <f t="shared" si="12"/>
        <v>1.5861111111111111E-3</v>
      </c>
      <c r="T127" s="4" t="str">
        <f t="shared" si="13"/>
        <v>0:02:17,040</v>
      </c>
      <c r="U127" t="s">
        <v>4</v>
      </c>
      <c r="V127">
        <v>2723</v>
      </c>
      <c r="W127" t="s">
        <v>57</v>
      </c>
      <c r="X127" t="s">
        <v>17</v>
      </c>
      <c r="Y127" t="s">
        <v>55</v>
      </c>
    </row>
    <row r="128" spans="1:25" x14ac:dyDescent="0.3">
      <c r="A128" t="str">
        <f t="shared" si="7"/>
        <v>Hutko Juraj (UKB)</v>
      </c>
      <c r="B128" t="str">
        <f t="shared" si="8"/>
        <v>K1 500 Juniori</v>
      </c>
      <c r="C128" t="str">
        <f t="shared" si="10"/>
        <v>K1 500 Juniori Hutko Juraj (UKB)</v>
      </c>
      <c r="D128" t="str">
        <f t="shared" si="9"/>
        <v>Hutko Juraj (UKB) K1 500 Juniori</v>
      </c>
      <c r="E128">
        <v>64</v>
      </c>
      <c r="F128" t="s">
        <v>0</v>
      </c>
      <c r="G128">
        <v>500</v>
      </c>
      <c r="H128" t="s">
        <v>1</v>
      </c>
      <c r="I128" t="s">
        <v>2</v>
      </c>
      <c r="J128" s="1">
        <v>44318</v>
      </c>
      <c r="K128" s="2">
        <v>0.5854166666666667</v>
      </c>
      <c r="L128">
        <v>3</v>
      </c>
      <c r="M128">
        <v>4</v>
      </c>
      <c r="N128" t="s">
        <v>377</v>
      </c>
      <c r="O128" s="3" t="s">
        <v>549</v>
      </c>
      <c r="P128" s="3" t="s">
        <v>720</v>
      </c>
      <c r="Q128" s="3" t="s">
        <v>791</v>
      </c>
      <c r="R128" s="9">
        <f t="shared" si="11"/>
        <v>1.4615740740740741E-3</v>
      </c>
      <c r="S128" s="4">
        <f t="shared" si="12"/>
        <v>1.4615740740740741E-3</v>
      </c>
      <c r="T128" s="4" t="str">
        <f t="shared" si="13"/>
        <v>0:02:06,280</v>
      </c>
      <c r="U128" t="s">
        <v>4</v>
      </c>
      <c r="V128">
        <v>2723</v>
      </c>
      <c r="W128" t="s">
        <v>57</v>
      </c>
      <c r="X128" t="s">
        <v>17</v>
      </c>
      <c r="Y128" t="s">
        <v>55</v>
      </c>
    </row>
    <row r="129" spans="1:25" x14ac:dyDescent="0.3">
      <c r="A129" t="str">
        <f t="shared" si="7"/>
        <v>Chalás Martin (PIE)</v>
      </c>
      <c r="B129" t="str">
        <f t="shared" si="8"/>
        <v>K1 1000 Kadeti</v>
      </c>
      <c r="C129" t="str">
        <f t="shared" si="10"/>
        <v>K1 1000 Kadeti Chalás Martin (PIE)</v>
      </c>
      <c r="D129" t="str">
        <f t="shared" si="9"/>
        <v>Chalás Martin (PIE) K1 1000 Kadeti</v>
      </c>
      <c r="E129">
        <v>12</v>
      </c>
      <c r="F129" t="s">
        <v>0</v>
      </c>
      <c r="G129">
        <v>1000</v>
      </c>
      <c r="H129" t="s">
        <v>115</v>
      </c>
      <c r="I129" t="s">
        <v>2</v>
      </c>
      <c r="J129" s="1">
        <v>44317</v>
      </c>
      <c r="K129" s="2">
        <v>0.46458333333333335</v>
      </c>
      <c r="L129">
        <v>6</v>
      </c>
      <c r="M129">
        <v>9</v>
      </c>
      <c r="N129" t="s">
        <v>160</v>
      </c>
      <c r="O129" s="3" t="s">
        <v>549</v>
      </c>
      <c r="P129" s="3" t="s">
        <v>550</v>
      </c>
      <c r="Q129" s="3" t="s">
        <v>603</v>
      </c>
      <c r="R129" s="9">
        <f t="shared" si="11"/>
        <v>3.2999999999999995E-3</v>
      </c>
      <c r="S129" s="4">
        <f t="shared" si="12"/>
        <v>3.3E-3</v>
      </c>
      <c r="T129" s="4" t="str">
        <f t="shared" si="13"/>
        <v>0:04:45,120</v>
      </c>
      <c r="U129" t="s">
        <v>4</v>
      </c>
      <c r="V129">
        <v>2412</v>
      </c>
      <c r="W129" t="s">
        <v>161</v>
      </c>
      <c r="X129" t="s">
        <v>63</v>
      </c>
      <c r="Y129" t="s">
        <v>7</v>
      </c>
    </row>
    <row r="130" spans="1:25" x14ac:dyDescent="0.3">
      <c r="A130" t="str">
        <f t="shared" ref="A130:A193" si="14">W130&amp;" "&amp;X130&amp;" ("&amp;Y130&amp;")"</f>
        <v>Chalás Martin (PIE)</v>
      </c>
      <c r="B130" t="str">
        <f t="shared" ref="B130:B193" si="15">F130&amp;" "&amp;G130&amp;" "&amp;H130</f>
        <v>K1 1000 Kadeti</v>
      </c>
      <c r="C130" t="str">
        <f t="shared" si="10"/>
        <v>K1 1000 Kadeti Chalás Martin (PIE)</v>
      </c>
      <c r="D130" t="str">
        <f t="shared" ref="D130:D193" si="16">A130&amp;" "&amp;B130</f>
        <v>Chalás Martin (PIE) K1 1000 Kadeti</v>
      </c>
      <c r="E130">
        <v>22</v>
      </c>
      <c r="F130" t="s">
        <v>0</v>
      </c>
      <c r="G130">
        <v>1000</v>
      </c>
      <c r="H130" t="s">
        <v>115</v>
      </c>
      <c r="I130" t="s">
        <v>2</v>
      </c>
      <c r="J130" s="1">
        <v>44317</v>
      </c>
      <c r="K130" s="2">
        <v>0.51250000000000007</v>
      </c>
      <c r="L130">
        <v>8</v>
      </c>
      <c r="M130">
        <v>7</v>
      </c>
      <c r="N130" t="s">
        <v>246</v>
      </c>
      <c r="O130" s="3" t="s">
        <v>549</v>
      </c>
      <c r="P130" s="3" t="s">
        <v>550</v>
      </c>
      <c r="Q130" s="3" t="s">
        <v>663</v>
      </c>
      <c r="R130" s="9">
        <f t="shared" si="11"/>
        <v>3.1828703703703702E-3</v>
      </c>
      <c r="S130" s="4">
        <f t="shared" si="12"/>
        <v>3.1828703703703702E-3</v>
      </c>
      <c r="T130" s="4" t="str">
        <f t="shared" si="13"/>
        <v>0:04:35,000</v>
      </c>
      <c r="U130" t="s">
        <v>4</v>
      </c>
      <c r="V130">
        <v>2412</v>
      </c>
      <c r="W130" t="s">
        <v>161</v>
      </c>
      <c r="X130" t="s">
        <v>63</v>
      </c>
      <c r="Y130" t="s">
        <v>7</v>
      </c>
    </row>
    <row r="131" spans="1:25" x14ac:dyDescent="0.3">
      <c r="A131" t="str">
        <f t="shared" si="14"/>
        <v>Chalás Martin (PIE)</v>
      </c>
      <c r="B131" t="str">
        <f t="shared" si="15"/>
        <v>K1 1000 Kadeti</v>
      </c>
      <c r="C131" t="str">
        <f t="shared" ref="C131:C194" si="17">B131&amp;" "&amp;A131</f>
        <v>K1 1000 Kadeti Chalás Martin (PIE)</v>
      </c>
      <c r="D131" t="str">
        <f t="shared" si="16"/>
        <v>Chalás Martin (PIE) K1 1000 Kadeti</v>
      </c>
      <c r="E131">
        <v>38</v>
      </c>
      <c r="F131" t="s">
        <v>0</v>
      </c>
      <c r="G131">
        <v>1000</v>
      </c>
      <c r="H131" t="s">
        <v>115</v>
      </c>
      <c r="I131" t="s">
        <v>2</v>
      </c>
      <c r="J131" s="1">
        <v>44317</v>
      </c>
      <c r="K131" s="2">
        <v>0.61805555555555558</v>
      </c>
      <c r="L131">
        <v>3</v>
      </c>
      <c r="M131">
        <v>9</v>
      </c>
      <c r="N131" t="s">
        <v>296</v>
      </c>
      <c r="O131" s="3" t="s">
        <v>549</v>
      </c>
      <c r="P131" s="3" t="s">
        <v>550</v>
      </c>
      <c r="Q131" s="3" t="s">
        <v>711</v>
      </c>
      <c r="R131" s="9">
        <f t="shared" ref="R131:R194" si="18">TIMEVALUE(SUBSTITUTE(N131,".",","))</f>
        <v>3.0675925925925927E-3</v>
      </c>
      <c r="S131" s="4">
        <f t="shared" ref="S131:S194" si="19">(VALUE(O131)*3600+VALUE(P131)*60+VALUE(SUBSTITUTE(Q131,".",",")))/(24*60*60)</f>
        <v>3.0675925925925927E-3</v>
      </c>
      <c r="T131" s="4" t="str">
        <f t="shared" ref="T131:T194" si="20">TEXT(S131,"[h]:mm:ss,000")</f>
        <v>0:04:25,040</v>
      </c>
      <c r="U131" t="s">
        <v>4</v>
      </c>
      <c r="V131">
        <v>2412</v>
      </c>
      <c r="W131" t="s">
        <v>161</v>
      </c>
      <c r="X131" t="s">
        <v>63</v>
      </c>
      <c r="Y131" t="s">
        <v>7</v>
      </c>
    </row>
    <row r="132" spans="1:25" x14ac:dyDescent="0.3">
      <c r="A132" t="str">
        <f t="shared" si="14"/>
        <v>Chalás Martin (PIE)</v>
      </c>
      <c r="B132" t="str">
        <f t="shared" si="15"/>
        <v>K1 200 Kadeti</v>
      </c>
      <c r="C132" t="str">
        <f t="shared" si="17"/>
        <v>K1 200 Kadeti Chalás Martin (PIE)</v>
      </c>
      <c r="D132" t="str">
        <f t="shared" si="16"/>
        <v>Chalás Martin (PIE) K1 200 Kadeti</v>
      </c>
      <c r="E132">
        <v>92</v>
      </c>
      <c r="F132" t="s">
        <v>0</v>
      </c>
      <c r="G132">
        <v>200</v>
      </c>
      <c r="H132" t="s">
        <v>115</v>
      </c>
      <c r="I132" t="s">
        <v>2</v>
      </c>
      <c r="J132" s="1">
        <v>44318</v>
      </c>
      <c r="K132" s="2">
        <v>0.63750000000000007</v>
      </c>
      <c r="L132">
        <v>6</v>
      </c>
      <c r="M132">
        <v>2</v>
      </c>
      <c r="N132" t="s">
        <v>461</v>
      </c>
      <c r="O132" s="3" t="s">
        <v>549</v>
      </c>
      <c r="P132" s="3" t="s">
        <v>549</v>
      </c>
      <c r="Q132" s="3" t="s">
        <v>866</v>
      </c>
      <c r="R132" s="9">
        <f t="shared" si="18"/>
        <v>5.5833333333333332E-4</v>
      </c>
      <c r="S132" s="4">
        <f t="shared" si="19"/>
        <v>5.5833333333333332E-4</v>
      </c>
      <c r="T132" s="4" t="str">
        <f t="shared" si="20"/>
        <v>0:00:48,240</v>
      </c>
      <c r="U132" t="s">
        <v>4</v>
      </c>
      <c r="V132">
        <v>2412</v>
      </c>
      <c r="W132" t="s">
        <v>161</v>
      </c>
      <c r="X132" t="s">
        <v>63</v>
      </c>
      <c r="Y132" t="s">
        <v>7</v>
      </c>
    </row>
    <row r="133" spans="1:25" x14ac:dyDescent="0.3">
      <c r="A133" t="str">
        <f t="shared" si="14"/>
        <v>Chalás Martin (PIE)</v>
      </c>
      <c r="B133" t="str">
        <f t="shared" si="15"/>
        <v>K1 200 Kadeti</v>
      </c>
      <c r="C133" t="str">
        <f t="shared" si="17"/>
        <v>K1 200 Kadeti Chalás Martin (PIE)</v>
      </c>
      <c r="D133" t="str">
        <f t="shared" si="16"/>
        <v>Chalás Martin (PIE) K1 200 Kadeti</v>
      </c>
      <c r="E133">
        <v>106</v>
      </c>
      <c r="F133" t="s">
        <v>0</v>
      </c>
      <c r="G133">
        <v>200</v>
      </c>
      <c r="H133" t="s">
        <v>115</v>
      </c>
      <c r="I133" t="s">
        <v>2</v>
      </c>
      <c r="J133" s="1">
        <v>44318</v>
      </c>
      <c r="K133" s="2">
        <v>0.6791666666666667</v>
      </c>
      <c r="L133">
        <v>3</v>
      </c>
      <c r="M133">
        <v>4</v>
      </c>
      <c r="N133" t="s">
        <v>515</v>
      </c>
      <c r="O133" s="3" t="s">
        <v>549</v>
      </c>
      <c r="P133" s="3" t="s">
        <v>549</v>
      </c>
      <c r="Q133" s="3" t="s">
        <v>915</v>
      </c>
      <c r="R133" s="9">
        <f t="shared" si="18"/>
        <v>5.5092592592592595E-4</v>
      </c>
      <c r="S133" s="4">
        <f t="shared" si="19"/>
        <v>5.5092592592592595E-4</v>
      </c>
      <c r="T133" s="4" t="str">
        <f t="shared" si="20"/>
        <v>0:00:47,600</v>
      </c>
      <c r="U133" t="s">
        <v>4</v>
      </c>
      <c r="V133">
        <v>2412</v>
      </c>
      <c r="W133" t="s">
        <v>161</v>
      </c>
      <c r="X133" t="s">
        <v>63</v>
      </c>
      <c r="Y133" t="s">
        <v>7</v>
      </c>
    </row>
    <row r="134" spans="1:25" x14ac:dyDescent="0.3">
      <c r="A134" t="str">
        <f t="shared" si="14"/>
        <v>Chalás Martin (PIE)</v>
      </c>
      <c r="B134" t="str">
        <f t="shared" si="15"/>
        <v>K1 500 Kadeti</v>
      </c>
      <c r="C134" t="str">
        <f t="shared" si="17"/>
        <v>K1 500 Kadeti Chalás Martin (PIE)</v>
      </c>
      <c r="D134" t="str">
        <f t="shared" si="16"/>
        <v>Chalás Martin (PIE) K1 500 Kadeti</v>
      </c>
      <c r="E134">
        <v>55</v>
      </c>
      <c r="F134" t="s">
        <v>0</v>
      </c>
      <c r="G134">
        <v>500</v>
      </c>
      <c r="H134" t="s">
        <v>115</v>
      </c>
      <c r="I134" t="s">
        <v>2</v>
      </c>
      <c r="J134" s="1">
        <v>44318</v>
      </c>
      <c r="K134" s="2">
        <v>0.39583333333333331</v>
      </c>
      <c r="L134">
        <v>6</v>
      </c>
      <c r="M134">
        <v>4</v>
      </c>
      <c r="N134" t="s">
        <v>347</v>
      </c>
      <c r="O134" s="3" t="s">
        <v>549</v>
      </c>
      <c r="P134" s="3" t="s">
        <v>720</v>
      </c>
      <c r="Q134" s="3" t="s">
        <v>763</v>
      </c>
      <c r="R134" s="9">
        <f t="shared" si="18"/>
        <v>1.5976041666666664E-3</v>
      </c>
      <c r="S134" s="4">
        <f t="shared" si="19"/>
        <v>1.5976041666666669E-3</v>
      </c>
      <c r="T134" s="4" t="str">
        <f t="shared" si="20"/>
        <v>0:02:18,033</v>
      </c>
      <c r="U134" t="s">
        <v>4</v>
      </c>
      <c r="V134">
        <v>2412</v>
      </c>
      <c r="W134" t="s">
        <v>161</v>
      </c>
      <c r="X134" t="s">
        <v>63</v>
      </c>
      <c r="Y134" t="s">
        <v>7</v>
      </c>
    </row>
    <row r="135" spans="1:25" x14ac:dyDescent="0.3">
      <c r="A135" t="str">
        <f t="shared" si="14"/>
        <v>Chalás Martin (PIE)</v>
      </c>
      <c r="B135" t="str">
        <f t="shared" si="15"/>
        <v>K1 500 Kadeti</v>
      </c>
      <c r="C135" t="str">
        <f t="shared" si="17"/>
        <v>K1 500 Kadeti Chalás Martin (PIE)</v>
      </c>
      <c r="D135" t="str">
        <f t="shared" si="16"/>
        <v>Chalás Martin (PIE) K1 500 Kadeti</v>
      </c>
      <c r="E135">
        <v>69</v>
      </c>
      <c r="F135" t="s">
        <v>0</v>
      </c>
      <c r="G135">
        <v>500</v>
      </c>
      <c r="H135" t="s">
        <v>115</v>
      </c>
      <c r="I135" t="s">
        <v>2</v>
      </c>
      <c r="J135" s="1">
        <v>44318</v>
      </c>
      <c r="K135" s="2">
        <v>0.59583333333333333</v>
      </c>
      <c r="L135">
        <v>6</v>
      </c>
      <c r="M135">
        <v>4</v>
      </c>
      <c r="N135" t="s">
        <v>403</v>
      </c>
      <c r="O135" s="3" t="s">
        <v>549</v>
      </c>
      <c r="P135" s="3" t="s">
        <v>720</v>
      </c>
      <c r="Q135" s="3" t="s">
        <v>815</v>
      </c>
      <c r="R135" s="9">
        <f t="shared" si="18"/>
        <v>1.5833333333333335E-3</v>
      </c>
      <c r="S135" s="4">
        <f t="shared" si="19"/>
        <v>1.5833333333333335E-3</v>
      </c>
      <c r="T135" s="4" t="str">
        <f t="shared" si="20"/>
        <v>0:02:16,800</v>
      </c>
      <c r="U135" t="s">
        <v>4</v>
      </c>
      <c r="V135">
        <v>2412</v>
      </c>
      <c r="W135" t="s">
        <v>161</v>
      </c>
      <c r="X135" t="s">
        <v>63</v>
      </c>
      <c r="Y135" t="s">
        <v>7</v>
      </c>
    </row>
    <row r="136" spans="1:25" x14ac:dyDescent="0.3">
      <c r="A136" t="str">
        <f t="shared" si="14"/>
        <v>Iliaš Jakub (NOV)</v>
      </c>
      <c r="B136" t="str">
        <f t="shared" si="15"/>
        <v>K1 1000 Kadeti</v>
      </c>
      <c r="C136" t="str">
        <f t="shared" si="17"/>
        <v>K1 1000 Kadeti Iliaš Jakub (NOV)</v>
      </c>
      <c r="D136" t="str">
        <f t="shared" si="16"/>
        <v>Iliaš Jakub (NOV) K1 1000 Kadeti</v>
      </c>
      <c r="E136">
        <v>11</v>
      </c>
      <c r="F136" t="s">
        <v>0</v>
      </c>
      <c r="G136">
        <v>1000</v>
      </c>
      <c r="H136" t="s">
        <v>115</v>
      </c>
      <c r="I136" t="s">
        <v>2</v>
      </c>
      <c r="J136" s="1">
        <v>44317</v>
      </c>
      <c r="K136" s="2">
        <v>0.46249999999999997</v>
      </c>
      <c r="L136">
        <v>2</v>
      </c>
      <c r="M136">
        <v>8</v>
      </c>
      <c r="N136" t="s">
        <v>135</v>
      </c>
      <c r="O136" s="3" t="s">
        <v>549</v>
      </c>
      <c r="P136" s="3" t="s">
        <v>550</v>
      </c>
      <c r="Q136" s="3" t="s">
        <v>594</v>
      </c>
      <c r="R136" s="9">
        <f t="shared" si="18"/>
        <v>3.1893518518518516E-3</v>
      </c>
      <c r="S136" s="4">
        <f t="shared" si="19"/>
        <v>3.1893518518518521E-3</v>
      </c>
      <c r="T136" s="4" t="str">
        <f t="shared" si="20"/>
        <v>0:04:35,560</v>
      </c>
      <c r="U136" t="s">
        <v>4</v>
      </c>
      <c r="V136">
        <v>5198</v>
      </c>
      <c r="W136" t="s">
        <v>136</v>
      </c>
      <c r="X136" t="s">
        <v>131</v>
      </c>
      <c r="Y136" t="s">
        <v>18</v>
      </c>
    </row>
    <row r="137" spans="1:25" x14ac:dyDescent="0.3">
      <c r="A137" t="str">
        <f t="shared" si="14"/>
        <v>Iliaš Jakub (NOV)</v>
      </c>
      <c r="B137" t="str">
        <f t="shared" si="15"/>
        <v>K1 1000 Kadeti</v>
      </c>
      <c r="C137" t="str">
        <f t="shared" si="17"/>
        <v>K1 1000 Kadeti Iliaš Jakub (NOV)</v>
      </c>
      <c r="D137" t="str">
        <f t="shared" si="16"/>
        <v>Iliaš Jakub (NOV) K1 1000 Kadeti</v>
      </c>
      <c r="E137">
        <v>21</v>
      </c>
      <c r="F137" t="s">
        <v>0</v>
      </c>
      <c r="G137">
        <v>1000</v>
      </c>
      <c r="H137" t="s">
        <v>115</v>
      </c>
      <c r="I137" t="s">
        <v>2</v>
      </c>
      <c r="J137" s="1">
        <v>44317</v>
      </c>
      <c r="K137" s="2">
        <v>0.51041666666666663</v>
      </c>
      <c r="L137">
        <v>6</v>
      </c>
      <c r="M137">
        <v>5</v>
      </c>
      <c r="N137" t="s">
        <v>236</v>
      </c>
      <c r="O137" s="3" t="s">
        <v>549</v>
      </c>
      <c r="P137" s="3" t="s">
        <v>550</v>
      </c>
      <c r="Q137" s="3" t="s">
        <v>653</v>
      </c>
      <c r="R137" s="9">
        <f t="shared" si="18"/>
        <v>3.0578703703703705E-3</v>
      </c>
      <c r="S137" s="4">
        <f t="shared" si="19"/>
        <v>3.0578703703703701E-3</v>
      </c>
      <c r="T137" s="4" t="str">
        <f t="shared" si="20"/>
        <v>0:04:24,200</v>
      </c>
      <c r="U137" t="s">
        <v>4</v>
      </c>
      <c r="V137">
        <v>5198</v>
      </c>
      <c r="W137" t="s">
        <v>136</v>
      </c>
      <c r="X137" t="s">
        <v>131</v>
      </c>
      <c r="Y137" t="s">
        <v>18</v>
      </c>
    </row>
    <row r="138" spans="1:25" x14ac:dyDescent="0.3">
      <c r="A138" t="str">
        <f t="shared" si="14"/>
        <v>Iliaš Jakub (NOV)</v>
      </c>
      <c r="B138" t="str">
        <f t="shared" si="15"/>
        <v>K1 1000 Kadeti</v>
      </c>
      <c r="C138" t="str">
        <f t="shared" si="17"/>
        <v>K1 1000 Kadeti Iliaš Jakub (NOV)</v>
      </c>
      <c r="D138" t="str">
        <f t="shared" si="16"/>
        <v>Iliaš Jakub (NOV) K1 1000 Kadeti</v>
      </c>
      <c r="E138">
        <v>37</v>
      </c>
      <c r="F138" t="s">
        <v>0</v>
      </c>
      <c r="G138">
        <v>1000</v>
      </c>
      <c r="H138" t="s">
        <v>115</v>
      </c>
      <c r="I138" t="s">
        <v>2</v>
      </c>
      <c r="J138" s="1">
        <v>44317</v>
      </c>
      <c r="K138" s="2">
        <v>0.61597222222222225</v>
      </c>
      <c r="L138">
        <v>1</v>
      </c>
      <c r="M138">
        <v>7</v>
      </c>
      <c r="N138" t="s">
        <v>289</v>
      </c>
      <c r="O138" s="3" t="s">
        <v>549</v>
      </c>
      <c r="P138" s="3" t="s">
        <v>550</v>
      </c>
      <c r="Q138" s="3" t="s">
        <v>704</v>
      </c>
      <c r="R138" s="9">
        <f t="shared" si="18"/>
        <v>2.9416666666666666E-3</v>
      </c>
      <c r="S138" s="4">
        <f t="shared" si="19"/>
        <v>2.9416666666666666E-3</v>
      </c>
      <c r="T138" s="4" t="str">
        <f t="shared" si="20"/>
        <v>0:04:14,160</v>
      </c>
      <c r="U138" t="s">
        <v>4</v>
      </c>
      <c r="V138">
        <v>5198</v>
      </c>
      <c r="W138" t="s">
        <v>136</v>
      </c>
      <c r="X138" t="s">
        <v>131</v>
      </c>
      <c r="Y138" t="s">
        <v>18</v>
      </c>
    </row>
    <row r="139" spans="1:25" x14ac:dyDescent="0.3">
      <c r="A139" t="str">
        <f t="shared" si="14"/>
        <v>Iliaš Jakub (NOV)</v>
      </c>
      <c r="B139" t="str">
        <f t="shared" si="15"/>
        <v>K1 200 Kadeti</v>
      </c>
      <c r="C139" t="str">
        <f t="shared" si="17"/>
        <v>K1 200 Kadeti Iliaš Jakub (NOV)</v>
      </c>
      <c r="D139" t="str">
        <f t="shared" si="16"/>
        <v>Iliaš Jakub (NOV) K1 200 Kadeti</v>
      </c>
      <c r="E139">
        <v>91</v>
      </c>
      <c r="F139" t="s">
        <v>0</v>
      </c>
      <c r="G139">
        <v>200</v>
      </c>
      <c r="H139" t="s">
        <v>115</v>
      </c>
      <c r="I139" t="s">
        <v>2</v>
      </c>
      <c r="J139" s="1">
        <v>44318</v>
      </c>
      <c r="K139" s="2">
        <v>0.63541666666666663</v>
      </c>
      <c r="L139">
        <v>2</v>
      </c>
      <c r="M139">
        <v>8</v>
      </c>
      <c r="N139" t="s">
        <v>458</v>
      </c>
      <c r="O139" s="3" t="s">
        <v>549</v>
      </c>
      <c r="P139" s="3" t="s">
        <v>549</v>
      </c>
      <c r="Q139" s="3" t="s">
        <v>863</v>
      </c>
      <c r="R139" s="9">
        <f t="shared" si="18"/>
        <v>6.1527777777777774E-4</v>
      </c>
      <c r="S139" s="4">
        <f t="shared" si="19"/>
        <v>6.1527777777777774E-4</v>
      </c>
      <c r="T139" s="4" t="str">
        <f t="shared" si="20"/>
        <v>0:00:53,160</v>
      </c>
      <c r="U139" t="s">
        <v>4</v>
      </c>
      <c r="V139">
        <v>5198</v>
      </c>
      <c r="W139" t="s">
        <v>136</v>
      </c>
      <c r="X139" t="s">
        <v>131</v>
      </c>
      <c r="Y139" t="s">
        <v>18</v>
      </c>
    </row>
    <row r="140" spans="1:25" x14ac:dyDescent="0.3">
      <c r="A140" t="str">
        <f t="shared" si="14"/>
        <v>Iliaš Jakub (NOV)</v>
      </c>
      <c r="B140" t="str">
        <f t="shared" si="15"/>
        <v>K1 200 Kadeti</v>
      </c>
      <c r="C140" t="str">
        <f t="shared" si="17"/>
        <v>K1 200 Kadeti Iliaš Jakub (NOV)</v>
      </c>
      <c r="D140" t="str">
        <f t="shared" si="16"/>
        <v>Iliaš Jakub (NOV) K1 200 Kadeti</v>
      </c>
      <c r="E140">
        <v>105</v>
      </c>
      <c r="F140" t="s">
        <v>0</v>
      </c>
      <c r="G140">
        <v>200</v>
      </c>
      <c r="H140" t="s">
        <v>115</v>
      </c>
      <c r="I140" t="s">
        <v>2</v>
      </c>
      <c r="J140" s="1">
        <v>44318</v>
      </c>
      <c r="K140" s="2">
        <v>0.67708333333333337</v>
      </c>
      <c r="L140">
        <v>6</v>
      </c>
      <c r="M140">
        <v>3</v>
      </c>
      <c r="N140" t="s">
        <v>508</v>
      </c>
      <c r="O140" s="3" t="s">
        <v>549</v>
      </c>
      <c r="P140" s="3" t="s">
        <v>549</v>
      </c>
      <c r="Q140" s="3" t="s">
        <v>908</v>
      </c>
      <c r="R140" s="9">
        <f t="shared" si="18"/>
        <v>5.1064814814814809E-4</v>
      </c>
      <c r="S140" s="4">
        <f t="shared" si="19"/>
        <v>5.1064814814814809E-4</v>
      </c>
      <c r="T140" s="4" t="str">
        <f t="shared" si="20"/>
        <v>0:00:44,120</v>
      </c>
      <c r="U140" t="s">
        <v>4</v>
      </c>
      <c r="V140">
        <v>5198</v>
      </c>
      <c r="W140" t="s">
        <v>136</v>
      </c>
      <c r="X140" t="s">
        <v>131</v>
      </c>
      <c r="Y140" t="s">
        <v>18</v>
      </c>
    </row>
    <row r="141" spans="1:25" x14ac:dyDescent="0.3">
      <c r="A141" t="str">
        <f t="shared" si="14"/>
        <v>Iliaš Jakub (NOV)</v>
      </c>
      <c r="B141" t="str">
        <f t="shared" si="15"/>
        <v>K1 500 Kadeti</v>
      </c>
      <c r="C141" t="str">
        <f t="shared" si="17"/>
        <v>K1 500 Kadeti Iliaš Jakub (NOV)</v>
      </c>
      <c r="D141" t="str">
        <f t="shared" si="16"/>
        <v>Iliaš Jakub (NOV) K1 500 Kadeti</v>
      </c>
      <c r="E141">
        <v>54</v>
      </c>
      <c r="F141" t="s">
        <v>0</v>
      </c>
      <c r="G141">
        <v>500</v>
      </c>
      <c r="H141" t="s">
        <v>115</v>
      </c>
      <c r="I141" t="s">
        <v>2</v>
      </c>
      <c r="J141" s="1">
        <v>44318</v>
      </c>
      <c r="K141" s="2">
        <v>0.39374999999999999</v>
      </c>
      <c r="L141">
        <v>2</v>
      </c>
      <c r="M141">
        <v>8</v>
      </c>
      <c r="N141" t="s">
        <v>342</v>
      </c>
      <c r="O141" s="3" t="s">
        <v>549</v>
      </c>
      <c r="P141" s="3" t="s">
        <v>720</v>
      </c>
      <c r="Q141" s="3" t="s">
        <v>758</v>
      </c>
      <c r="R141" s="9">
        <f t="shared" si="18"/>
        <v>1.6846412037037036E-3</v>
      </c>
      <c r="S141" s="4">
        <f t="shared" si="19"/>
        <v>1.6846412037037036E-3</v>
      </c>
      <c r="T141" s="4" t="str">
        <f t="shared" si="20"/>
        <v>0:02:25,553</v>
      </c>
      <c r="U141" t="s">
        <v>4</v>
      </c>
      <c r="V141">
        <v>5198</v>
      </c>
      <c r="W141" t="s">
        <v>136</v>
      </c>
      <c r="X141" t="s">
        <v>131</v>
      </c>
      <c r="Y141" t="s">
        <v>18</v>
      </c>
    </row>
    <row r="142" spans="1:25" x14ac:dyDescent="0.3">
      <c r="A142" t="str">
        <f t="shared" si="14"/>
        <v>Iliaš Jakub (NOV)</v>
      </c>
      <c r="B142" t="str">
        <f t="shared" si="15"/>
        <v>K1 500 Kadeti</v>
      </c>
      <c r="C142" t="str">
        <f t="shared" si="17"/>
        <v>K1 500 Kadeti Iliaš Jakub (NOV)</v>
      </c>
      <c r="D142" t="str">
        <f t="shared" si="16"/>
        <v>Iliaš Jakub (NOV) K1 500 Kadeti</v>
      </c>
      <c r="E142">
        <v>68</v>
      </c>
      <c r="F142" t="s">
        <v>0</v>
      </c>
      <c r="G142">
        <v>500</v>
      </c>
      <c r="H142" t="s">
        <v>115</v>
      </c>
      <c r="I142" t="s">
        <v>2</v>
      </c>
      <c r="J142" s="1">
        <v>44318</v>
      </c>
      <c r="K142" s="2">
        <v>0.59375</v>
      </c>
      <c r="L142">
        <v>8</v>
      </c>
      <c r="M142">
        <v>2</v>
      </c>
      <c r="N142" t="s">
        <v>395</v>
      </c>
      <c r="O142" s="3" t="s">
        <v>549</v>
      </c>
      <c r="P142" s="3" t="s">
        <v>720</v>
      </c>
      <c r="Q142" s="3" t="s">
        <v>809</v>
      </c>
      <c r="R142" s="9">
        <f t="shared" si="18"/>
        <v>1.4462962962962962E-3</v>
      </c>
      <c r="S142" s="4">
        <f t="shared" si="19"/>
        <v>1.4462962962962962E-3</v>
      </c>
      <c r="T142" s="4" t="str">
        <f t="shared" si="20"/>
        <v>0:02:04,960</v>
      </c>
      <c r="U142" t="s">
        <v>4</v>
      </c>
      <c r="V142">
        <v>5198</v>
      </c>
      <c r="W142" t="s">
        <v>136</v>
      </c>
      <c r="X142" t="s">
        <v>131</v>
      </c>
      <c r="Y142" t="s">
        <v>18</v>
      </c>
    </row>
    <row r="143" spans="1:25" x14ac:dyDescent="0.3">
      <c r="A143" t="str">
        <f t="shared" si="14"/>
        <v>Kasák Michal (NZA)</v>
      </c>
      <c r="B143" t="str">
        <f t="shared" si="15"/>
        <v>K1 1000 Juniori</v>
      </c>
      <c r="C143" t="str">
        <f t="shared" si="17"/>
        <v>K1 1000 Juniori Kasák Michal (NZA)</v>
      </c>
      <c r="D143" t="str">
        <f t="shared" si="16"/>
        <v>Kasák Michal (NZA) K1 1000 Juniori</v>
      </c>
      <c r="E143">
        <v>5</v>
      </c>
      <c r="F143" t="s">
        <v>0</v>
      </c>
      <c r="G143">
        <v>1000</v>
      </c>
      <c r="H143" t="s">
        <v>1</v>
      </c>
      <c r="I143" t="s">
        <v>2</v>
      </c>
      <c r="J143" s="1">
        <v>44317</v>
      </c>
      <c r="K143" s="2">
        <v>0.44166666666666665</v>
      </c>
      <c r="L143">
        <v>3</v>
      </c>
      <c r="M143">
        <v>3</v>
      </c>
      <c r="N143" t="s">
        <v>65</v>
      </c>
      <c r="O143" s="3" t="s">
        <v>549</v>
      </c>
      <c r="P143" s="3" t="s">
        <v>550</v>
      </c>
      <c r="Q143" s="3" t="s">
        <v>569</v>
      </c>
      <c r="R143" s="9">
        <f t="shared" si="18"/>
        <v>3.1859606481481483E-3</v>
      </c>
      <c r="S143" s="4">
        <f t="shared" si="19"/>
        <v>3.1859606481481483E-3</v>
      </c>
      <c r="T143" s="4" t="str">
        <f t="shared" si="20"/>
        <v>0:04:35,267</v>
      </c>
      <c r="U143" t="s">
        <v>4</v>
      </c>
      <c r="V143">
        <v>5472</v>
      </c>
      <c r="W143" t="s">
        <v>66</v>
      </c>
      <c r="X143" t="s">
        <v>24</v>
      </c>
      <c r="Y143" t="s">
        <v>48</v>
      </c>
    </row>
    <row r="144" spans="1:25" x14ac:dyDescent="0.3">
      <c r="A144" t="str">
        <f t="shared" si="14"/>
        <v>Kasák Michal (NZA)</v>
      </c>
      <c r="B144" t="str">
        <f t="shared" si="15"/>
        <v>K1 1000 Juniori</v>
      </c>
      <c r="C144" t="str">
        <f t="shared" si="17"/>
        <v>K1 1000 Juniori Kasák Michal (NZA)</v>
      </c>
      <c r="D144" t="str">
        <f t="shared" si="16"/>
        <v>Kasák Michal (NZA) K1 1000 Juniori</v>
      </c>
      <c r="E144">
        <v>18</v>
      </c>
      <c r="F144" t="s">
        <v>0</v>
      </c>
      <c r="G144">
        <v>1000</v>
      </c>
      <c r="H144" t="s">
        <v>1</v>
      </c>
      <c r="I144" t="s">
        <v>2</v>
      </c>
      <c r="J144" s="1">
        <v>44317</v>
      </c>
      <c r="K144" s="2">
        <v>0.50416666666666665</v>
      </c>
      <c r="L144">
        <v>4</v>
      </c>
      <c r="M144">
        <v>2</v>
      </c>
      <c r="N144" t="s">
        <v>217</v>
      </c>
      <c r="O144" s="3" t="s">
        <v>549</v>
      </c>
      <c r="P144" s="3" t="s">
        <v>550</v>
      </c>
      <c r="Q144" s="3" t="s">
        <v>634</v>
      </c>
      <c r="R144" s="9">
        <f t="shared" si="18"/>
        <v>3.0708333333333334E-3</v>
      </c>
      <c r="S144" s="4">
        <f t="shared" si="19"/>
        <v>3.0708333333333334E-3</v>
      </c>
      <c r="T144" s="4" t="str">
        <f t="shared" si="20"/>
        <v>0:04:25,320</v>
      </c>
      <c r="U144" t="s">
        <v>4</v>
      </c>
      <c r="V144">
        <v>5472</v>
      </c>
      <c r="W144" t="s">
        <v>66</v>
      </c>
      <c r="X144" t="s">
        <v>24</v>
      </c>
      <c r="Y144" t="s">
        <v>48</v>
      </c>
    </row>
    <row r="145" spans="1:25" x14ac:dyDescent="0.3">
      <c r="A145" t="str">
        <f t="shared" si="14"/>
        <v>Kasák Michal (NZA)</v>
      </c>
      <c r="B145" t="str">
        <f t="shared" si="15"/>
        <v>K1 1000 Juniori</v>
      </c>
      <c r="C145" t="str">
        <f t="shared" si="17"/>
        <v>K1 1000 Juniori Kasák Michal (NZA)</v>
      </c>
      <c r="D145" t="str">
        <f t="shared" si="16"/>
        <v>Kasák Michal (NZA) K1 1000 Juniori</v>
      </c>
      <c r="E145">
        <v>34</v>
      </c>
      <c r="F145" t="s">
        <v>0</v>
      </c>
      <c r="G145">
        <v>1000</v>
      </c>
      <c r="H145" t="s">
        <v>1</v>
      </c>
      <c r="I145" t="s">
        <v>2</v>
      </c>
      <c r="J145" s="1">
        <v>44317</v>
      </c>
      <c r="K145" s="2">
        <v>0.60555555555555551</v>
      </c>
      <c r="L145">
        <v>3</v>
      </c>
      <c r="M145">
        <v>4</v>
      </c>
      <c r="N145" t="s">
        <v>241</v>
      </c>
      <c r="O145" s="3" t="s">
        <v>549</v>
      </c>
      <c r="P145" s="3" t="s">
        <v>550</v>
      </c>
      <c r="Q145" s="3" t="s">
        <v>658</v>
      </c>
      <c r="R145" s="9">
        <f t="shared" si="18"/>
        <v>3.0194444444444444E-3</v>
      </c>
      <c r="S145" s="4">
        <f t="shared" si="19"/>
        <v>3.0194444444444444E-3</v>
      </c>
      <c r="T145" s="4" t="str">
        <f t="shared" si="20"/>
        <v>0:04:20,880</v>
      </c>
      <c r="U145" t="s">
        <v>4</v>
      </c>
      <c r="V145">
        <v>5472</v>
      </c>
      <c r="W145" t="s">
        <v>66</v>
      </c>
      <c r="X145" t="s">
        <v>24</v>
      </c>
      <c r="Y145" t="s">
        <v>48</v>
      </c>
    </row>
    <row r="146" spans="1:25" x14ac:dyDescent="0.3">
      <c r="A146" t="str">
        <f t="shared" si="14"/>
        <v>Kasák Michal (NZA)</v>
      </c>
      <c r="B146" t="str">
        <f t="shared" si="15"/>
        <v>K1 200 Juniori</v>
      </c>
      <c r="C146" t="str">
        <f t="shared" si="17"/>
        <v>K1 200 Juniori Kasák Michal (NZA)</v>
      </c>
      <c r="D146" t="str">
        <f t="shared" si="16"/>
        <v>Kasák Michal (NZA) K1 200 Juniori</v>
      </c>
      <c r="E146">
        <v>88</v>
      </c>
      <c r="F146" t="s">
        <v>0</v>
      </c>
      <c r="G146">
        <v>200</v>
      </c>
      <c r="H146" t="s">
        <v>1</v>
      </c>
      <c r="I146" t="s">
        <v>2</v>
      </c>
      <c r="J146" s="1">
        <v>44318</v>
      </c>
      <c r="K146" s="2">
        <v>0.62916666666666665</v>
      </c>
      <c r="L146">
        <v>3</v>
      </c>
      <c r="M146">
        <v>2</v>
      </c>
      <c r="N146" t="s">
        <v>435</v>
      </c>
      <c r="O146" s="3" t="s">
        <v>549</v>
      </c>
      <c r="P146" s="3" t="s">
        <v>549</v>
      </c>
      <c r="Q146" s="3" t="s">
        <v>844</v>
      </c>
      <c r="R146" s="9">
        <f t="shared" si="18"/>
        <v>5.8055555555555551E-4</v>
      </c>
      <c r="S146" s="4">
        <f t="shared" si="19"/>
        <v>5.8055555555555551E-4</v>
      </c>
      <c r="T146" s="4" t="str">
        <f t="shared" si="20"/>
        <v>0:00:50,160</v>
      </c>
      <c r="U146" t="s">
        <v>4</v>
      </c>
      <c r="V146">
        <v>5472</v>
      </c>
      <c r="W146" t="s">
        <v>66</v>
      </c>
      <c r="X146" t="s">
        <v>24</v>
      </c>
      <c r="Y146" t="s">
        <v>48</v>
      </c>
    </row>
    <row r="147" spans="1:25" x14ac:dyDescent="0.3">
      <c r="A147" t="str">
        <f t="shared" si="14"/>
        <v>Kasák Michal (NZA)</v>
      </c>
      <c r="B147" t="str">
        <f t="shared" si="15"/>
        <v>K1 200 Juniori</v>
      </c>
      <c r="C147" t="str">
        <f t="shared" si="17"/>
        <v>K1 200 Juniori Kasák Michal (NZA)</v>
      </c>
      <c r="D147" t="str">
        <f t="shared" si="16"/>
        <v>Kasák Michal (NZA) K1 200 Juniori</v>
      </c>
      <c r="E147">
        <v>102</v>
      </c>
      <c r="F147" t="s">
        <v>0</v>
      </c>
      <c r="G147">
        <v>200</v>
      </c>
      <c r="H147" t="s">
        <v>1</v>
      </c>
      <c r="I147" t="s">
        <v>2</v>
      </c>
      <c r="J147" s="1">
        <v>44318</v>
      </c>
      <c r="K147" s="2">
        <v>0.67083333333333339</v>
      </c>
      <c r="L147">
        <v>4</v>
      </c>
      <c r="M147">
        <v>2</v>
      </c>
      <c r="N147" t="s">
        <v>492</v>
      </c>
      <c r="O147" s="3" t="s">
        <v>549</v>
      </c>
      <c r="P147" s="3" t="s">
        <v>549</v>
      </c>
      <c r="Q147" s="3" t="s">
        <v>894</v>
      </c>
      <c r="R147" s="9">
        <f t="shared" si="18"/>
        <v>5.1990740740740741E-4</v>
      </c>
      <c r="S147" s="4">
        <f t="shared" si="19"/>
        <v>5.1990740740740741E-4</v>
      </c>
      <c r="T147" s="4" t="str">
        <f t="shared" si="20"/>
        <v>0:00:44,920</v>
      </c>
      <c r="U147" t="s">
        <v>4</v>
      </c>
      <c r="V147">
        <v>5472</v>
      </c>
      <c r="W147" t="s">
        <v>66</v>
      </c>
      <c r="X147" t="s">
        <v>24</v>
      </c>
      <c r="Y147" t="s">
        <v>48</v>
      </c>
    </row>
    <row r="148" spans="1:25" x14ac:dyDescent="0.3">
      <c r="A148" t="str">
        <f t="shared" si="14"/>
        <v>Kasák Michal (NZA)</v>
      </c>
      <c r="B148" t="str">
        <f t="shared" si="15"/>
        <v>K1 500 Juniori</v>
      </c>
      <c r="C148" t="str">
        <f t="shared" si="17"/>
        <v>K1 500 Juniori Kasák Michal (NZA)</v>
      </c>
      <c r="D148" t="str">
        <f t="shared" si="16"/>
        <v>Kasák Michal (NZA) K1 500 Juniori</v>
      </c>
      <c r="E148">
        <v>51</v>
      </c>
      <c r="F148" t="s">
        <v>0</v>
      </c>
      <c r="G148">
        <v>500</v>
      </c>
      <c r="H148" t="s">
        <v>1</v>
      </c>
      <c r="I148" t="s">
        <v>2</v>
      </c>
      <c r="J148" s="1">
        <v>44318</v>
      </c>
      <c r="K148" s="2">
        <v>0.38750000000000001</v>
      </c>
      <c r="L148">
        <v>3</v>
      </c>
      <c r="M148">
        <v>4</v>
      </c>
      <c r="N148" t="s">
        <v>319</v>
      </c>
      <c r="O148" s="3" t="s">
        <v>549</v>
      </c>
      <c r="P148" s="3" t="s">
        <v>720</v>
      </c>
      <c r="Q148" s="3" t="s">
        <v>735</v>
      </c>
      <c r="R148" s="9">
        <f t="shared" si="18"/>
        <v>1.7826504629629627E-3</v>
      </c>
      <c r="S148" s="4">
        <f t="shared" si="19"/>
        <v>1.7826504629629631E-3</v>
      </c>
      <c r="T148" s="4" t="str">
        <f t="shared" si="20"/>
        <v>0:02:34,021</v>
      </c>
      <c r="U148" t="s">
        <v>4</v>
      </c>
      <c r="V148">
        <v>5472</v>
      </c>
      <c r="W148" t="s">
        <v>66</v>
      </c>
      <c r="X148" t="s">
        <v>24</v>
      </c>
      <c r="Y148" t="s">
        <v>48</v>
      </c>
    </row>
    <row r="149" spans="1:25" x14ac:dyDescent="0.3">
      <c r="A149" t="str">
        <f t="shared" si="14"/>
        <v>Kasák Michal (NZA)</v>
      </c>
      <c r="B149" t="str">
        <f t="shared" si="15"/>
        <v>K1 500 Juniori</v>
      </c>
      <c r="C149" t="str">
        <f t="shared" si="17"/>
        <v>K1 500 Juniori Kasák Michal (NZA)</v>
      </c>
      <c r="D149" t="str">
        <f t="shared" si="16"/>
        <v>Kasák Michal (NZA) K1 500 Juniori</v>
      </c>
      <c r="E149">
        <v>65</v>
      </c>
      <c r="F149" t="s">
        <v>0</v>
      </c>
      <c r="G149">
        <v>500</v>
      </c>
      <c r="H149" t="s">
        <v>1</v>
      </c>
      <c r="I149" t="s">
        <v>2</v>
      </c>
      <c r="J149" s="1">
        <v>44318</v>
      </c>
      <c r="K149" s="2">
        <v>0.58750000000000002</v>
      </c>
      <c r="L149">
        <v>5</v>
      </c>
      <c r="M149">
        <v>4</v>
      </c>
      <c r="N149" t="s">
        <v>382</v>
      </c>
      <c r="O149" s="3" t="s">
        <v>549</v>
      </c>
      <c r="P149" s="3" t="s">
        <v>720</v>
      </c>
      <c r="Q149" s="3" t="s">
        <v>796</v>
      </c>
      <c r="R149" s="9">
        <f t="shared" si="18"/>
        <v>1.5597222222222221E-3</v>
      </c>
      <c r="S149" s="4">
        <f t="shared" si="19"/>
        <v>1.5597222222222221E-3</v>
      </c>
      <c r="T149" s="4" t="str">
        <f t="shared" si="20"/>
        <v>0:02:14,760</v>
      </c>
      <c r="U149" t="s">
        <v>4</v>
      </c>
      <c r="V149">
        <v>5472</v>
      </c>
      <c r="W149" t="s">
        <v>66</v>
      </c>
      <c r="X149" t="s">
        <v>24</v>
      </c>
      <c r="Y149" t="s">
        <v>48</v>
      </c>
    </row>
    <row r="150" spans="1:25" x14ac:dyDescent="0.3">
      <c r="A150" t="str">
        <f t="shared" si="14"/>
        <v>Kinczer Matúš (KOM)</v>
      </c>
      <c r="B150" t="str">
        <f t="shared" si="15"/>
        <v>K1 1000 Kadeti</v>
      </c>
      <c r="C150" t="str">
        <f t="shared" si="17"/>
        <v>K1 1000 Kadeti Kinczer Matúš (KOM)</v>
      </c>
      <c r="D150" t="str">
        <f t="shared" si="16"/>
        <v>Kinczer Matúš (KOM) K1 1000 Kadeti</v>
      </c>
      <c r="E150">
        <v>11</v>
      </c>
      <c r="F150" t="s">
        <v>0</v>
      </c>
      <c r="G150">
        <v>1000</v>
      </c>
      <c r="H150" t="s">
        <v>115</v>
      </c>
      <c r="I150" t="s">
        <v>2</v>
      </c>
      <c r="J150" s="1">
        <v>44317</v>
      </c>
      <c r="K150" s="2">
        <v>0.46249999999999997</v>
      </c>
      <c r="L150">
        <v>1</v>
      </c>
      <c r="M150">
        <v>9</v>
      </c>
      <c r="N150" t="s">
        <v>137</v>
      </c>
      <c r="O150" s="3" t="s">
        <v>549</v>
      </c>
      <c r="P150" s="3" t="s">
        <v>550</v>
      </c>
      <c r="Q150" s="3" t="s">
        <v>595</v>
      </c>
      <c r="R150" s="9">
        <f t="shared" si="18"/>
        <v>3.3472222222222224E-3</v>
      </c>
      <c r="S150" s="4">
        <f t="shared" si="19"/>
        <v>3.3472222222222219E-3</v>
      </c>
      <c r="T150" s="4" t="str">
        <f t="shared" si="20"/>
        <v>0:04:49,200</v>
      </c>
      <c r="U150" t="s">
        <v>4</v>
      </c>
      <c r="V150">
        <v>6285</v>
      </c>
      <c r="W150" t="s">
        <v>138</v>
      </c>
      <c r="X150" t="s">
        <v>139</v>
      </c>
      <c r="Y150" t="s">
        <v>14</v>
      </c>
    </row>
    <row r="151" spans="1:25" x14ac:dyDescent="0.3">
      <c r="A151" t="str">
        <f t="shared" si="14"/>
        <v>Kinczer Matúš (KOM)</v>
      </c>
      <c r="B151" t="str">
        <f t="shared" si="15"/>
        <v>K1 1000 Kadeti</v>
      </c>
      <c r="C151" t="str">
        <f t="shared" si="17"/>
        <v>K1 1000 Kadeti Kinczer Matúš (KOM)</v>
      </c>
      <c r="D151" t="str">
        <f t="shared" si="16"/>
        <v>Kinczer Matúš (KOM) K1 1000 Kadeti</v>
      </c>
      <c r="E151">
        <v>21</v>
      </c>
      <c r="F151" t="s">
        <v>0</v>
      </c>
      <c r="G151">
        <v>1000</v>
      </c>
      <c r="H151" t="s">
        <v>115</v>
      </c>
      <c r="I151" t="s">
        <v>2</v>
      </c>
      <c r="J151" s="1">
        <v>44317</v>
      </c>
      <c r="K151" s="2">
        <v>0.51041666666666663</v>
      </c>
      <c r="L151">
        <v>2</v>
      </c>
      <c r="M151">
        <v>9</v>
      </c>
      <c r="N151" t="s">
        <v>240</v>
      </c>
      <c r="O151" s="3" t="s">
        <v>549</v>
      </c>
      <c r="P151" s="3" t="s">
        <v>550</v>
      </c>
      <c r="Q151" s="3" t="s">
        <v>657</v>
      </c>
      <c r="R151" s="9">
        <f t="shared" si="18"/>
        <v>3.2449421296296293E-3</v>
      </c>
      <c r="S151" s="4">
        <f t="shared" si="19"/>
        <v>3.2449421296296297E-3</v>
      </c>
      <c r="T151" s="4" t="str">
        <f t="shared" si="20"/>
        <v>0:04:40,363</v>
      </c>
      <c r="U151" t="s">
        <v>4</v>
      </c>
      <c r="V151">
        <v>6285</v>
      </c>
      <c r="W151" t="s">
        <v>138</v>
      </c>
      <c r="X151" t="s">
        <v>139</v>
      </c>
      <c r="Y151" t="s">
        <v>14</v>
      </c>
    </row>
    <row r="152" spans="1:25" x14ac:dyDescent="0.3">
      <c r="A152" t="str">
        <f t="shared" si="14"/>
        <v>Kinczer Matúš (KOM)</v>
      </c>
      <c r="B152" t="str">
        <f t="shared" si="15"/>
        <v>K1 1000 Kadeti</v>
      </c>
      <c r="C152" t="str">
        <f t="shared" si="17"/>
        <v>K1 1000 Kadeti Kinczer Matúš (KOM)</v>
      </c>
      <c r="D152" t="str">
        <f t="shared" si="16"/>
        <v>Kinczer Matúš (KOM) K1 1000 Kadeti</v>
      </c>
      <c r="E152">
        <v>37</v>
      </c>
      <c r="F152" t="s">
        <v>0</v>
      </c>
      <c r="G152">
        <v>1000</v>
      </c>
      <c r="H152" t="s">
        <v>115</v>
      </c>
      <c r="I152" t="s">
        <v>2</v>
      </c>
      <c r="J152" s="1">
        <v>44317</v>
      </c>
      <c r="K152" s="2">
        <v>0.61597222222222225</v>
      </c>
      <c r="L152">
        <v>9</v>
      </c>
      <c r="M152">
        <v>8</v>
      </c>
      <c r="N152" t="s">
        <v>42</v>
      </c>
      <c r="O152" s="3" t="s">
        <v>549</v>
      </c>
      <c r="P152" s="3" t="s">
        <v>550</v>
      </c>
      <c r="Q152" s="3" t="s">
        <v>562</v>
      </c>
      <c r="R152" s="9">
        <f t="shared" si="18"/>
        <v>2.9879629629629631E-3</v>
      </c>
      <c r="S152" s="4">
        <f t="shared" si="19"/>
        <v>2.9879629629629631E-3</v>
      </c>
      <c r="T152" s="4" t="str">
        <f t="shared" si="20"/>
        <v>0:04:18,160</v>
      </c>
      <c r="U152" t="s">
        <v>4</v>
      </c>
      <c r="V152">
        <v>6285</v>
      </c>
      <c r="W152" t="s">
        <v>138</v>
      </c>
      <c r="X152" t="s">
        <v>139</v>
      </c>
      <c r="Y152" t="s">
        <v>14</v>
      </c>
    </row>
    <row r="153" spans="1:25" x14ac:dyDescent="0.3">
      <c r="A153" t="str">
        <f t="shared" si="14"/>
        <v>Kinczer Matúš (KOM)</v>
      </c>
      <c r="B153" t="str">
        <f t="shared" si="15"/>
        <v>K1 200 Kadeti</v>
      </c>
      <c r="C153" t="str">
        <f t="shared" si="17"/>
        <v>K1 200 Kadeti Kinczer Matúš (KOM)</v>
      </c>
      <c r="D153" t="str">
        <f t="shared" si="16"/>
        <v>Kinczer Matúš (KOM) K1 200 Kadeti</v>
      </c>
      <c r="E153">
        <v>91</v>
      </c>
      <c r="F153" t="s">
        <v>0</v>
      </c>
      <c r="G153">
        <v>200</v>
      </c>
      <c r="H153" t="s">
        <v>115</v>
      </c>
      <c r="I153" t="s">
        <v>2</v>
      </c>
      <c r="J153" s="1">
        <v>44318</v>
      </c>
      <c r="K153" s="2">
        <v>0.63541666666666663</v>
      </c>
      <c r="L153">
        <v>1</v>
      </c>
      <c r="M153">
        <v>9</v>
      </c>
      <c r="N153" t="s">
        <v>459</v>
      </c>
      <c r="O153" s="3" t="s">
        <v>549</v>
      </c>
      <c r="P153" s="3" t="s">
        <v>549</v>
      </c>
      <c r="Q153" s="3" t="s">
        <v>864</v>
      </c>
      <c r="R153" s="9">
        <f t="shared" si="18"/>
        <v>6.8009259259259249E-4</v>
      </c>
      <c r="S153" s="4">
        <f t="shared" si="19"/>
        <v>6.800925925925926E-4</v>
      </c>
      <c r="T153" s="4" t="str">
        <f t="shared" si="20"/>
        <v>0:00:58,760</v>
      </c>
      <c r="U153" t="s">
        <v>4</v>
      </c>
      <c r="V153">
        <v>6285</v>
      </c>
      <c r="W153" t="s">
        <v>138</v>
      </c>
      <c r="X153" t="s">
        <v>139</v>
      </c>
      <c r="Y153" t="s">
        <v>14</v>
      </c>
    </row>
    <row r="154" spans="1:25" x14ac:dyDescent="0.3">
      <c r="A154" t="str">
        <f t="shared" si="14"/>
        <v>Kinczer Matúš (KOM)</v>
      </c>
      <c r="B154" t="str">
        <f t="shared" si="15"/>
        <v>K1 200 Kadeti</v>
      </c>
      <c r="C154" t="str">
        <f t="shared" si="17"/>
        <v>K1 200 Kadeti Kinczer Matúš (KOM)</v>
      </c>
      <c r="D154" t="str">
        <f t="shared" si="16"/>
        <v>Kinczer Matúš (KOM) K1 200 Kadeti</v>
      </c>
      <c r="E154">
        <v>105</v>
      </c>
      <c r="F154" t="s">
        <v>0</v>
      </c>
      <c r="G154">
        <v>200</v>
      </c>
      <c r="H154" t="s">
        <v>115</v>
      </c>
      <c r="I154" t="s">
        <v>2</v>
      </c>
      <c r="J154" s="1">
        <v>44318</v>
      </c>
      <c r="K154" s="2">
        <v>0.67708333333333337</v>
      </c>
      <c r="L154">
        <v>1</v>
      </c>
      <c r="M154">
        <v>9</v>
      </c>
      <c r="N154" t="s">
        <v>458</v>
      </c>
      <c r="O154" s="3" t="s">
        <v>549</v>
      </c>
      <c r="P154" s="3" t="s">
        <v>549</v>
      </c>
      <c r="Q154" s="3" t="s">
        <v>863</v>
      </c>
      <c r="R154" s="9">
        <f t="shared" si="18"/>
        <v>6.1527777777777774E-4</v>
      </c>
      <c r="S154" s="4">
        <f t="shared" si="19"/>
        <v>6.1527777777777774E-4</v>
      </c>
      <c r="T154" s="4" t="str">
        <f t="shared" si="20"/>
        <v>0:00:53,160</v>
      </c>
      <c r="U154" t="s">
        <v>4</v>
      </c>
      <c r="V154">
        <v>6285</v>
      </c>
      <c r="W154" t="s">
        <v>138</v>
      </c>
      <c r="X154" t="s">
        <v>139</v>
      </c>
      <c r="Y154" t="s">
        <v>14</v>
      </c>
    </row>
    <row r="155" spans="1:25" x14ac:dyDescent="0.3">
      <c r="A155" t="str">
        <f t="shared" si="14"/>
        <v>Kinczer Matúš (KOM)</v>
      </c>
      <c r="B155" t="str">
        <f t="shared" si="15"/>
        <v>K1 500 Kadeti</v>
      </c>
      <c r="C155" t="str">
        <f t="shared" si="17"/>
        <v>K1 500 Kadeti Kinczer Matúš (KOM)</v>
      </c>
      <c r="D155" t="str">
        <f t="shared" si="16"/>
        <v>Kinczer Matúš (KOM) K1 500 Kadeti</v>
      </c>
      <c r="E155">
        <v>54</v>
      </c>
      <c r="F155" t="s">
        <v>0</v>
      </c>
      <c r="G155">
        <v>500</v>
      </c>
      <c r="H155" t="s">
        <v>115</v>
      </c>
      <c r="I155" t="s">
        <v>2</v>
      </c>
      <c r="J155" s="1">
        <v>44318</v>
      </c>
      <c r="K155" s="2">
        <v>0.39374999999999999</v>
      </c>
      <c r="L155">
        <v>1</v>
      </c>
      <c r="M155">
        <v>9</v>
      </c>
      <c r="N155" t="s">
        <v>343</v>
      </c>
      <c r="O155" s="3" t="s">
        <v>549</v>
      </c>
      <c r="P155" s="3" t="s">
        <v>720</v>
      </c>
      <c r="Q155" s="3" t="s">
        <v>759</v>
      </c>
      <c r="R155" s="9">
        <f t="shared" si="18"/>
        <v>1.8442708333333332E-3</v>
      </c>
      <c r="S155" s="4">
        <f t="shared" si="19"/>
        <v>1.8442708333333334E-3</v>
      </c>
      <c r="T155" s="4" t="str">
        <f t="shared" si="20"/>
        <v>0:02:39,345</v>
      </c>
      <c r="U155" t="s">
        <v>4</v>
      </c>
      <c r="V155">
        <v>6285</v>
      </c>
      <c r="W155" t="s">
        <v>138</v>
      </c>
      <c r="X155" t="s">
        <v>139</v>
      </c>
      <c r="Y155" t="s">
        <v>14</v>
      </c>
    </row>
    <row r="156" spans="1:25" x14ac:dyDescent="0.3">
      <c r="A156" t="str">
        <f t="shared" si="14"/>
        <v>Kinczer Matúš (KOM)</v>
      </c>
      <c r="B156" t="str">
        <f t="shared" si="15"/>
        <v>K1 500 Kadeti</v>
      </c>
      <c r="C156" t="str">
        <f t="shared" si="17"/>
        <v>K1 500 Kadeti Kinczer Matúš (KOM)</v>
      </c>
      <c r="D156" t="str">
        <f t="shared" si="16"/>
        <v>Kinczer Matúš (KOM) K1 500 Kadeti</v>
      </c>
      <c r="E156">
        <v>68</v>
      </c>
      <c r="F156" t="s">
        <v>0</v>
      </c>
      <c r="G156">
        <v>500</v>
      </c>
      <c r="H156" t="s">
        <v>115</v>
      </c>
      <c r="I156" t="s">
        <v>2</v>
      </c>
      <c r="J156" s="1">
        <v>44318</v>
      </c>
      <c r="K156" s="2">
        <v>0.59375</v>
      </c>
      <c r="L156">
        <v>5</v>
      </c>
      <c r="M156">
        <v>9</v>
      </c>
      <c r="N156" t="s">
        <v>392</v>
      </c>
      <c r="O156" s="3" t="s">
        <v>549</v>
      </c>
      <c r="P156" s="3" t="s">
        <v>720</v>
      </c>
      <c r="Q156" s="3" t="s">
        <v>806</v>
      </c>
      <c r="R156" s="9">
        <f t="shared" si="18"/>
        <v>1.6708333333333334E-3</v>
      </c>
      <c r="S156" s="4">
        <f t="shared" si="19"/>
        <v>1.6708333333333334E-3</v>
      </c>
      <c r="T156" s="4" t="str">
        <f t="shared" si="20"/>
        <v>0:02:24,360</v>
      </c>
      <c r="U156" t="s">
        <v>4</v>
      </c>
      <c r="V156">
        <v>6285</v>
      </c>
      <c r="W156" t="s">
        <v>138</v>
      </c>
      <c r="X156" t="s">
        <v>139</v>
      </c>
      <c r="Y156" t="s">
        <v>14</v>
      </c>
    </row>
    <row r="157" spans="1:25" x14ac:dyDescent="0.3">
      <c r="A157" t="str">
        <f t="shared" si="14"/>
        <v>Kmiť Tomáš (UKB)</v>
      </c>
      <c r="B157" t="str">
        <f t="shared" si="15"/>
        <v>K1 1000 Juniori</v>
      </c>
      <c r="C157" t="str">
        <f t="shared" si="17"/>
        <v>K1 1000 Juniori Kmiť Tomáš (UKB)</v>
      </c>
      <c r="D157" t="str">
        <f t="shared" si="16"/>
        <v>Kmiť Tomáš (UKB) K1 1000 Juniori</v>
      </c>
      <c r="E157">
        <v>4</v>
      </c>
      <c r="F157" t="s">
        <v>0</v>
      </c>
      <c r="G157">
        <v>1000</v>
      </c>
      <c r="H157" t="s">
        <v>1</v>
      </c>
      <c r="I157" t="s">
        <v>2</v>
      </c>
      <c r="J157" s="1">
        <v>44317</v>
      </c>
      <c r="K157" s="2">
        <v>0.43958333333333338</v>
      </c>
      <c r="L157">
        <v>8</v>
      </c>
      <c r="M157">
        <v>6</v>
      </c>
      <c r="N157" t="s">
        <v>52</v>
      </c>
      <c r="O157" s="3" t="s">
        <v>549</v>
      </c>
      <c r="P157" s="3" t="s">
        <v>550</v>
      </c>
      <c r="Q157" s="3" t="s">
        <v>565</v>
      </c>
      <c r="R157" s="9">
        <f t="shared" si="18"/>
        <v>3.1055555555555558E-3</v>
      </c>
      <c r="S157" s="4">
        <f t="shared" si="19"/>
        <v>3.1055555555555554E-3</v>
      </c>
      <c r="T157" s="4" t="str">
        <f t="shared" si="20"/>
        <v>0:04:28,320</v>
      </c>
      <c r="U157" t="s">
        <v>4</v>
      </c>
      <c r="V157">
        <v>2405</v>
      </c>
      <c r="W157" t="s">
        <v>53</v>
      </c>
      <c r="X157" t="s">
        <v>54</v>
      </c>
      <c r="Y157" t="s">
        <v>55</v>
      </c>
    </row>
    <row r="158" spans="1:25" x14ac:dyDescent="0.3">
      <c r="A158" t="str">
        <f t="shared" si="14"/>
        <v>Kmiť Tomáš (UKB)</v>
      </c>
      <c r="B158" t="str">
        <f t="shared" si="15"/>
        <v>K1 1000 Juniori</v>
      </c>
      <c r="C158" t="str">
        <f t="shared" si="17"/>
        <v>K1 1000 Juniori Kmiť Tomáš (UKB)</v>
      </c>
      <c r="D158" t="str">
        <f t="shared" si="16"/>
        <v>Kmiť Tomáš (UKB) K1 1000 Juniori</v>
      </c>
      <c r="E158">
        <v>17</v>
      </c>
      <c r="F158" t="s">
        <v>0</v>
      </c>
      <c r="G158">
        <v>1000</v>
      </c>
      <c r="H158" t="s">
        <v>1</v>
      </c>
      <c r="I158" t="s">
        <v>2</v>
      </c>
      <c r="J158" s="1">
        <v>44317</v>
      </c>
      <c r="K158" s="2">
        <v>0.50208333333333333</v>
      </c>
      <c r="L158">
        <v>8</v>
      </c>
      <c r="M158">
        <v>7</v>
      </c>
      <c r="N158" t="s">
        <v>215</v>
      </c>
      <c r="O158" s="3" t="s">
        <v>549</v>
      </c>
      <c r="P158" s="3" t="s">
        <v>550</v>
      </c>
      <c r="Q158" s="3" t="s">
        <v>632</v>
      </c>
      <c r="R158" s="9">
        <f t="shared" si="18"/>
        <v>3.1245370370370372E-3</v>
      </c>
      <c r="S158" s="4">
        <f t="shared" si="19"/>
        <v>3.1245370370370368E-3</v>
      </c>
      <c r="T158" s="4" t="str">
        <f t="shared" si="20"/>
        <v>0:04:29,960</v>
      </c>
      <c r="U158" t="s">
        <v>4</v>
      </c>
      <c r="V158">
        <v>2405</v>
      </c>
      <c r="W158" t="s">
        <v>53</v>
      </c>
      <c r="X158" t="s">
        <v>54</v>
      </c>
      <c r="Y158" t="s">
        <v>55</v>
      </c>
    </row>
    <row r="159" spans="1:25" x14ac:dyDescent="0.3">
      <c r="A159" t="str">
        <f t="shared" si="14"/>
        <v>Kmiť Tomáš (UKB)</v>
      </c>
      <c r="B159" t="str">
        <f t="shared" si="15"/>
        <v>K1 1000 Juniori</v>
      </c>
      <c r="C159" t="str">
        <f t="shared" si="17"/>
        <v>K1 1000 Juniori Kmiť Tomáš (UKB)</v>
      </c>
      <c r="D159" t="str">
        <f t="shared" si="16"/>
        <v>Kmiť Tomáš (UKB) K1 1000 Juniori</v>
      </c>
      <c r="E159">
        <v>33</v>
      </c>
      <c r="F159" t="s">
        <v>0</v>
      </c>
      <c r="G159">
        <v>1000</v>
      </c>
      <c r="H159" t="s">
        <v>1</v>
      </c>
      <c r="I159" t="s">
        <v>2</v>
      </c>
      <c r="J159" s="1">
        <v>44317</v>
      </c>
      <c r="K159" s="2">
        <v>0.60347222222222219</v>
      </c>
      <c r="L159">
        <v>4</v>
      </c>
      <c r="M159">
        <v>7</v>
      </c>
      <c r="N159" t="s">
        <v>275</v>
      </c>
      <c r="O159" s="3" t="s">
        <v>549</v>
      </c>
      <c r="P159" s="3" t="s">
        <v>550</v>
      </c>
      <c r="Q159" s="3" t="s">
        <v>690</v>
      </c>
      <c r="R159" s="9">
        <f t="shared" si="18"/>
        <v>2.8930555555555554E-3</v>
      </c>
      <c r="S159" s="4">
        <f t="shared" si="19"/>
        <v>2.8930555555555558E-3</v>
      </c>
      <c r="T159" s="4" t="str">
        <f t="shared" si="20"/>
        <v>0:04:09,960</v>
      </c>
      <c r="U159" t="s">
        <v>4</v>
      </c>
      <c r="V159">
        <v>2405</v>
      </c>
      <c r="W159" t="s">
        <v>53</v>
      </c>
      <c r="X159" t="s">
        <v>54</v>
      </c>
      <c r="Y159" t="s">
        <v>55</v>
      </c>
    </row>
    <row r="160" spans="1:25" x14ac:dyDescent="0.3">
      <c r="A160" t="str">
        <f t="shared" si="14"/>
        <v>Kmiť Tomáš (UKB)</v>
      </c>
      <c r="B160" t="str">
        <f t="shared" si="15"/>
        <v>K1 200 Juniori</v>
      </c>
      <c r="C160" t="str">
        <f t="shared" si="17"/>
        <v>K1 200 Juniori Kmiť Tomáš (UKB)</v>
      </c>
      <c r="D160" t="str">
        <f t="shared" si="16"/>
        <v>Kmiť Tomáš (UKB) K1 200 Juniori</v>
      </c>
      <c r="E160">
        <v>87</v>
      </c>
      <c r="F160" t="s">
        <v>0</v>
      </c>
      <c r="G160">
        <v>200</v>
      </c>
      <c r="H160" t="s">
        <v>1</v>
      </c>
      <c r="I160" t="s">
        <v>2</v>
      </c>
      <c r="J160" s="1">
        <v>44318</v>
      </c>
      <c r="K160" s="2">
        <v>0.62708333333333333</v>
      </c>
      <c r="L160">
        <v>8</v>
      </c>
      <c r="M160">
        <v>5</v>
      </c>
      <c r="N160" t="s">
        <v>432</v>
      </c>
      <c r="O160" s="3" t="s">
        <v>549</v>
      </c>
      <c r="P160" s="3" t="s">
        <v>549</v>
      </c>
      <c r="Q160" s="3" t="s">
        <v>676</v>
      </c>
      <c r="R160" s="9">
        <f t="shared" si="18"/>
        <v>5.7777777777777786E-4</v>
      </c>
      <c r="S160" s="4">
        <f t="shared" si="19"/>
        <v>5.7777777777777775E-4</v>
      </c>
      <c r="T160" s="4" t="str">
        <f t="shared" si="20"/>
        <v>0:00:49,920</v>
      </c>
      <c r="U160" t="s">
        <v>4</v>
      </c>
      <c r="V160">
        <v>2405</v>
      </c>
      <c r="W160" t="s">
        <v>53</v>
      </c>
      <c r="X160" t="s">
        <v>54</v>
      </c>
      <c r="Y160" t="s">
        <v>55</v>
      </c>
    </row>
    <row r="161" spans="1:25" x14ac:dyDescent="0.3">
      <c r="A161" t="str">
        <f t="shared" si="14"/>
        <v>Kmiť Tomáš (UKB)</v>
      </c>
      <c r="B161" t="str">
        <f t="shared" si="15"/>
        <v>K1 200 Juniori</v>
      </c>
      <c r="C161" t="str">
        <f t="shared" si="17"/>
        <v>K1 200 Juniori Kmiť Tomáš (UKB)</v>
      </c>
      <c r="D161" t="str">
        <f t="shared" si="16"/>
        <v>Kmiť Tomáš (UKB) K1 200 Juniori</v>
      </c>
      <c r="E161">
        <v>101</v>
      </c>
      <c r="F161" t="s">
        <v>0</v>
      </c>
      <c r="G161">
        <v>200</v>
      </c>
      <c r="H161" t="s">
        <v>1</v>
      </c>
      <c r="I161" t="s">
        <v>2</v>
      </c>
      <c r="J161" s="1">
        <v>44318</v>
      </c>
      <c r="K161" s="2">
        <v>0.66875000000000007</v>
      </c>
      <c r="L161">
        <v>2</v>
      </c>
      <c r="M161">
        <v>6</v>
      </c>
      <c r="N161" t="s">
        <v>490</v>
      </c>
      <c r="O161" s="3" t="s">
        <v>549</v>
      </c>
      <c r="P161" s="3" t="s">
        <v>549</v>
      </c>
      <c r="Q161" s="3" t="s">
        <v>892</v>
      </c>
      <c r="R161" s="9">
        <f t="shared" si="18"/>
        <v>5.4953703703703707E-4</v>
      </c>
      <c r="S161" s="4">
        <f t="shared" si="19"/>
        <v>5.4953703703703696E-4</v>
      </c>
      <c r="T161" s="4" t="str">
        <f t="shared" si="20"/>
        <v>0:00:47,480</v>
      </c>
      <c r="U161" t="s">
        <v>4</v>
      </c>
      <c r="V161">
        <v>2405</v>
      </c>
      <c r="W161" t="s">
        <v>53</v>
      </c>
      <c r="X161" t="s">
        <v>54</v>
      </c>
      <c r="Y161" t="s">
        <v>55</v>
      </c>
    </row>
    <row r="162" spans="1:25" x14ac:dyDescent="0.3">
      <c r="A162" t="str">
        <f t="shared" si="14"/>
        <v>Kmiť Tomáš (UKB)</v>
      </c>
      <c r="B162" t="str">
        <f t="shared" si="15"/>
        <v>K1 500 Juniori</v>
      </c>
      <c r="C162" t="str">
        <f t="shared" si="17"/>
        <v>K1 500 Juniori Kmiť Tomáš (UKB)</v>
      </c>
      <c r="D162" t="str">
        <f t="shared" si="16"/>
        <v>Kmiť Tomáš (UKB) K1 500 Juniori</v>
      </c>
      <c r="E162">
        <v>50</v>
      </c>
      <c r="F162" t="s">
        <v>0</v>
      </c>
      <c r="G162">
        <v>500</v>
      </c>
      <c r="H162" t="s">
        <v>1</v>
      </c>
      <c r="I162" t="s">
        <v>2</v>
      </c>
      <c r="J162" s="1">
        <v>44318</v>
      </c>
      <c r="K162" s="2">
        <v>0.38541666666666669</v>
      </c>
      <c r="L162">
        <v>8</v>
      </c>
      <c r="M162">
        <v>4</v>
      </c>
      <c r="N162" t="s">
        <v>313</v>
      </c>
      <c r="O162" s="3" t="s">
        <v>549</v>
      </c>
      <c r="P162" s="3" t="s">
        <v>720</v>
      </c>
      <c r="Q162" s="3" t="s">
        <v>729</v>
      </c>
      <c r="R162" s="9">
        <f t="shared" si="18"/>
        <v>1.5800925925925924E-3</v>
      </c>
      <c r="S162" s="4">
        <f t="shared" si="19"/>
        <v>1.5800925925925928E-3</v>
      </c>
      <c r="T162" s="4" t="str">
        <f t="shared" si="20"/>
        <v>0:02:16,520</v>
      </c>
      <c r="U162" t="s">
        <v>4</v>
      </c>
      <c r="V162">
        <v>2405</v>
      </c>
      <c r="W162" t="s">
        <v>53</v>
      </c>
      <c r="X162" t="s">
        <v>54</v>
      </c>
      <c r="Y162" t="s">
        <v>55</v>
      </c>
    </row>
    <row r="163" spans="1:25" x14ac:dyDescent="0.3">
      <c r="A163" t="str">
        <f t="shared" si="14"/>
        <v>Kmiť Tomáš (UKB)</v>
      </c>
      <c r="B163" t="str">
        <f t="shared" si="15"/>
        <v>K1 500 Juniori</v>
      </c>
      <c r="C163" t="str">
        <f t="shared" si="17"/>
        <v>K1 500 Juniori Kmiť Tomáš (UKB)</v>
      </c>
      <c r="D163" t="str">
        <f t="shared" si="16"/>
        <v>Kmiť Tomáš (UKB) K1 500 Juniori</v>
      </c>
      <c r="E163">
        <v>64</v>
      </c>
      <c r="F163" t="s">
        <v>0</v>
      </c>
      <c r="G163">
        <v>500</v>
      </c>
      <c r="H163" t="s">
        <v>1</v>
      </c>
      <c r="I163" t="s">
        <v>2</v>
      </c>
      <c r="J163" s="1">
        <v>44318</v>
      </c>
      <c r="K163" s="2">
        <v>0.5854166666666667</v>
      </c>
      <c r="L163">
        <v>6</v>
      </c>
      <c r="M163">
        <v>6</v>
      </c>
      <c r="N163" t="s">
        <v>379</v>
      </c>
      <c r="O163" s="3" t="s">
        <v>549</v>
      </c>
      <c r="P163" s="3" t="s">
        <v>720</v>
      </c>
      <c r="Q163" s="3" t="s">
        <v>793</v>
      </c>
      <c r="R163" s="9">
        <f t="shared" si="18"/>
        <v>1.5694444444444443E-3</v>
      </c>
      <c r="S163" s="4">
        <f t="shared" si="19"/>
        <v>1.5694444444444443E-3</v>
      </c>
      <c r="T163" s="4" t="str">
        <f t="shared" si="20"/>
        <v>0:02:15,600</v>
      </c>
      <c r="U163" t="s">
        <v>4</v>
      </c>
      <c r="V163">
        <v>2405</v>
      </c>
      <c r="W163" t="s">
        <v>53</v>
      </c>
      <c r="X163" t="s">
        <v>54</v>
      </c>
      <c r="Y163" t="s">
        <v>55</v>
      </c>
    </row>
    <row r="164" spans="1:25" x14ac:dyDescent="0.3">
      <c r="A164" t="str">
        <f t="shared" si="14"/>
        <v>Kobyda Ondrej (TAT)</v>
      </c>
      <c r="B164" t="str">
        <f t="shared" si="15"/>
        <v>K1 1000 Juniori</v>
      </c>
      <c r="C164" t="str">
        <f t="shared" si="17"/>
        <v>K1 1000 Juniori Kobyda Ondrej (TAT)</v>
      </c>
      <c r="D164" t="str">
        <f t="shared" si="16"/>
        <v>Kobyda Ondrej (TAT) K1 1000 Juniori</v>
      </c>
      <c r="E164">
        <v>4</v>
      </c>
      <c r="F164" t="s">
        <v>0</v>
      </c>
      <c r="G164">
        <v>1000</v>
      </c>
      <c r="H164" t="s">
        <v>1</v>
      </c>
      <c r="I164" t="s">
        <v>2</v>
      </c>
      <c r="J164" s="1">
        <v>44317</v>
      </c>
      <c r="K164" s="2">
        <v>0.43958333333333338</v>
      </c>
      <c r="L164">
        <v>5</v>
      </c>
      <c r="M164">
        <v>1</v>
      </c>
      <c r="N164" t="s">
        <v>34</v>
      </c>
      <c r="O164" s="3" t="s">
        <v>549</v>
      </c>
      <c r="P164" s="3" t="s">
        <v>550</v>
      </c>
      <c r="Q164" s="3" t="s">
        <v>560</v>
      </c>
      <c r="R164" s="9">
        <f t="shared" si="18"/>
        <v>2.9217592592592594E-3</v>
      </c>
      <c r="S164" s="4">
        <f t="shared" si="19"/>
        <v>2.9217592592592594E-3</v>
      </c>
      <c r="T164" s="4" t="str">
        <f t="shared" si="20"/>
        <v>0:04:12,440</v>
      </c>
      <c r="U164" t="s">
        <v>4</v>
      </c>
      <c r="V164">
        <v>3778</v>
      </c>
      <c r="W164" t="s">
        <v>35</v>
      </c>
      <c r="X164" t="s">
        <v>36</v>
      </c>
      <c r="Y164" t="s">
        <v>37</v>
      </c>
    </row>
    <row r="165" spans="1:25" x14ac:dyDescent="0.3">
      <c r="A165" t="str">
        <f t="shared" si="14"/>
        <v>Kobyda Ondrej (TAT)</v>
      </c>
      <c r="B165" t="str">
        <f t="shared" si="15"/>
        <v>K1 1000 Juniori</v>
      </c>
      <c r="C165" t="str">
        <f t="shared" si="17"/>
        <v>K1 1000 Juniori Kobyda Ondrej (TAT)</v>
      </c>
      <c r="D165" t="str">
        <f t="shared" si="16"/>
        <v>Kobyda Ondrej (TAT) K1 1000 Juniori</v>
      </c>
      <c r="E165">
        <v>17</v>
      </c>
      <c r="F165" t="s">
        <v>0</v>
      </c>
      <c r="G165">
        <v>1000</v>
      </c>
      <c r="H165" t="s">
        <v>1</v>
      </c>
      <c r="I165" t="s">
        <v>2</v>
      </c>
      <c r="J165" s="1">
        <v>44317</v>
      </c>
      <c r="K165" s="2">
        <v>0.50208333333333333</v>
      </c>
      <c r="L165">
        <v>3</v>
      </c>
      <c r="M165">
        <v>3</v>
      </c>
      <c r="N165" t="s">
        <v>211</v>
      </c>
      <c r="O165" s="3" t="s">
        <v>549</v>
      </c>
      <c r="P165" s="3" t="s">
        <v>550</v>
      </c>
      <c r="Q165" s="3" t="s">
        <v>628</v>
      </c>
      <c r="R165" s="9">
        <f t="shared" si="18"/>
        <v>2.9884259259259261E-3</v>
      </c>
      <c r="S165" s="4">
        <f t="shared" si="19"/>
        <v>2.9884259259259256E-3</v>
      </c>
      <c r="T165" s="4" t="str">
        <f t="shared" si="20"/>
        <v>0:04:18,200</v>
      </c>
      <c r="U165" t="s">
        <v>4</v>
      </c>
      <c r="V165">
        <v>3778</v>
      </c>
      <c r="W165" t="s">
        <v>35</v>
      </c>
      <c r="X165" t="s">
        <v>36</v>
      </c>
      <c r="Y165" t="s">
        <v>37</v>
      </c>
    </row>
    <row r="166" spans="1:25" x14ac:dyDescent="0.3">
      <c r="A166" t="str">
        <f t="shared" si="14"/>
        <v>Kobyda Ondrej (TAT)</v>
      </c>
      <c r="B166" t="str">
        <f t="shared" si="15"/>
        <v>K1 1000 Juniori</v>
      </c>
      <c r="C166" t="str">
        <f t="shared" si="17"/>
        <v>K1 1000 Juniori Kobyda Ondrej (TAT)</v>
      </c>
      <c r="D166" t="str">
        <f t="shared" si="16"/>
        <v>Kobyda Ondrej (TAT) K1 1000 Juniori</v>
      </c>
      <c r="E166">
        <v>33</v>
      </c>
      <c r="F166" t="s">
        <v>0</v>
      </c>
      <c r="G166">
        <v>1000</v>
      </c>
      <c r="H166" t="s">
        <v>1</v>
      </c>
      <c r="I166" t="s">
        <v>2</v>
      </c>
      <c r="J166" s="1">
        <v>44317</v>
      </c>
      <c r="K166" s="2">
        <v>0.60347222222222219</v>
      </c>
      <c r="L166">
        <v>6</v>
      </c>
      <c r="M166">
        <v>1</v>
      </c>
      <c r="N166" t="s">
        <v>270</v>
      </c>
      <c r="O166" s="3" t="s">
        <v>549</v>
      </c>
      <c r="P166" s="3" t="s">
        <v>677</v>
      </c>
      <c r="Q166" s="3" t="s">
        <v>686</v>
      </c>
      <c r="R166" s="9">
        <f t="shared" si="18"/>
        <v>2.7259259259259263E-3</v>
      </c>
      <c r="S166" s="4">
        <f t="shared" si="19"/>
        <v>2.7259259259259259E-3</v>
      </c>
      <c r="T166" s="4" t="str">
        <f t="shared" si="20"/>
        <v>0:03:55,520</v>
      </c>
      <c r="U166" t="s">
        <v>4</v>
      </c>
      <c r="V166">
        <v>3778</v>
      </c>
      <c r="W166" t="s">
        <v>35</v>
      </c>
      <c r="X166" t="s">
        <v>36</v>
      </c>
      <c r="Y166" t="s">
        <v>37</v>
      </c>
    </row>
    <row r="167" spans="1:25" x14ac:dyDescent="0.3">
      <c r="A167" t="str">
        <f t="shared" si="14"/>
        <v>Kobyda Ondrej (TAT)</v>
      </c>
      <c r="B167" t="str">
        <f t="shared" si="15"/>
        <v>K1 200 Juniori</v>
      </c>
      <c r="C167" t="str">
        <f t="shared" si="17"/>
        <v>K1 200 Juniori Kobyda Ondrej (TAT)</v>
      </c>
      <c r="D167" t="str">
        <f t="shared" si="16"/>
        <v>Kobyda Ondrej (TAT) K1 200 Juniori</v>
      </c>
      <c r="E167">
        <v>87</v>
      </c>
      <c r="F167" t="s">
        <v>0</v>
      </c>
      <c r="G167">
        <v>200</v>
      </c>
      <c r="H167" t="s">
        <v>1</v>
      </c>
      <c r="I167" t="s">
        <v>2</v>
      </c>
      <c r="J167" s="1">
        <v>44318</v>
      </c>
      <c r="K167" s="2">
        <v>0.62708333333333333</v>
      </c>
      <c r="L167">
        <v>5</v>
      </c>
      <c r="M167">
        <v>3</v>
      </c>
      <c r="N167" t="s">
        <v>426</v>
      </c>
      <c r="O167" s="3" t="s">
        <v>549</v>
      </c>
      <c r="P167" s="3" t="s">
        <v>549</v>
      </c>
      <c r="Q167" s="3" t="s">
        <v>836</v>
      </c>
      <c r="R167" s="9">
        <f t="shared" si="18"/>
        <v>5.2175925925925925E-4</v>
      </c>
      <c r="S167" s="4">
        <f t="shared" si="19"/>
        <v>5.2175925925925925E-4</v>
      </c>
      <c r="T167" s="4" t="str">
        <f t="shared" si="20"/>
        <v>0:00:45,080</v>
      </c>
      <c r="U167" t="s">
        <v>4</v>
      </c>
      <c r="V167">
        <v>3778</v>
      </c>
      <c r="W167" t="s">
        <v>35</v>
      </c>
      <c r="X167" t="s">
        <v>36</v>
      </c>
      <c r="Y167" t="s">
        <v>37</v>
      </c>
    </row>
    <row r="168" spans="1:25" x14ac:dyDescent="0.3">
      <c r="A168" t="str">
        <f t="shared" si="14"/>
        <v>Kobyda Ondrej (TAT)</v>
      </c>
      <c r="B168" t="str">
        <f t="shared" si="15"/>
        <v>K1 200 Juniori</v>
      </c>
      <c r="C168" t="str">
        <f t="shared" si="17"/>
        <v>K1 200 Juniori Kobyda Ondrej (TAT)</v>
      </c>
      <c r="D168" t="str">
        <f t="shared" si="16"/>
        <v>Kobyda Ondrej (TAT) K1 200 Juniori</v>
      </c>
      <c r="E168">
        <v>101</v>
      </c>
      <c r="F168" t="s">
        <v>0</v>
      </c>
      <c r="G168">
        <v>200</v>
      </c>
      <c r="H168" t="s">
        <v>1</v>
      </c>
      <c r="I168" t="s">
        <v>2</v>
      </c>
      <c r="J168" s="1">
        <v>44318</v>
      </c>
      <c r="K168" s="2">
        <v>0.66875000000000007</v>
      </c>
      <c r="L168">
        <v>7</v>
      </c>
      <c r="M168">
        <v>2</v>
      </c>
      <c r="N168" t="s">
        <v>486</v>
      </c>
      <c r="O168" s="3" t="s">
        <v>549</v>
      </c>
      <c r="P168" s="3" t="s">
        <v>549</v>
      </c>
      <c r="Q168" s="3" t="s">
        <v>888</v>
      </c>
      <c r="R168" s="9">
        <f t="shared" si="18"/>
        <v>4.8981481481481478E-4</v>
      </c>
      <c r="S168" s="4">
        <f t="shared" si="19"/>
        <v>4.8981481481481478E-4</v>
      </c>
      <c r="T168" s="4" t="str">
        <f t="shared" si="20"/>
        <v>0:00:42,320</v>
      </c>
      <c r="U168" t="s">
        <v>4</v>
      </c>
      <c r="V168">
        <v>3778</v>
      </c>
      <c r="W168" t="s">
        <v>35</v>
      </c>
      <c r="X168" t="s">
        <v>36</v>
      </c>
      <c r="Y168" t="s">
        <v>37</v>
      </c>
    </row>
    <row r="169" spans="1:25" x14ac:dyDescent="0.3">
      <c r="A169" t="str">
        <f t="shared" si="14"/>
        <v>Kobyda Ondrej (TAT)</v>
      </c>
      <c r="B169" t="str">
        <f t="shared" si="15"/>
        <v>K1 500 Juniori</v>
      </c>
      <c r="C169" t="str">
        <f t="shared" si="17"/>
        <v>K1 500 Juniori Kobyda Ondrej (TAT)</v>
      </c>
      <c r="D169" t="str">
        <f t="shared" si="16"/>
        <v>Kobyda Ondrej (TAT) K1 500 Juniori</v>
      </c>
      <c r="E169">
        <v>50</v>
      </c>
      <c r="F169" t="s">
        <v>0</v>
      </c>
      <c r="G169">
        <v>500</v>
      </c>
      <c r="H169" t="s">
        <v>1</v>
      </c>
      <c r="I169" t="s">
        <v>2</v>
      </c>
      <c r="J169" s="1">
        <v>44318</v>
      </c>
      <c r="K169" s="2">
        <v>0.38541666666666669</v>
      </c>
      <c r="L169">
        <v>5</v>
      </c>
      <c r="M169">
        <v>2</v>
      </c>
      <c r="N169" t="s">
        <v>311</v>
      </c>
      <c r="O169" s="3" t="s">
        <v>549</v>
      </c>
      <c r="P169" s="3" t="s">
        <v>720</v>
      </c>
      <c r="Q169" s="3" t="s">
        <v>727</v>
      </c>
      <c r="R169" s="9">
        <f t="shared" si="18"/>
        <v>1.4555555555555556E-3</v>
      </c>
      <c r="S169" s="4">
        <f t="shared" si="19"/>
        <v>1.4555555555555556E-3</v>
      </c>
      <c r="T169" s="4" t="str">
        <f t="shared" si="20"/>
        <v>0:02:05,760</v>
      </c>
      <c r="U169" t="s">
        <v>4</v>
      </c>
      <c r="V169">
        <v>3778</v>
      </c>
      <c r="W169" t="s">
        <v>35</v>
      </c>
      <c r="X169" t="s">
        <v>36</v>
      </c>
      <c r="Y169" t="s">
        <v>37</v>
      </c>
    </row>
    <row r="170" spans="1:25" x14ac:dyDescent="0.3">
      <c r="A170" t="str">
        <f t="shared" si="14"/>
        <v>Kobyda Ondrej (TAT)</v>
      </c>
      <c r="B170" t="str">
        <f t="shared" si="15"/>
        <v>K1 500 Juniori</v>
      </c>
      <c r="C170" t="str">
        <f t="shared" si="17"/>
        <v>K1 500 Juniori Kobyda Ondrej (TAT)</v>
      </c>
      <c r="D170" t="str">
        <f t="shared" si="16"/>
        <v>Kobyda Ondrej (TAT) K1 500 Juniori</v>
      </c>
      <c r="E170">
        <v>64</v>
      </c>
      <c r="F170" t="s">
        <v>0</v>
      </c>
      <c r="G170">
        <v>500</v>
      </c>
      <c r="H170" t="s">
        <v>1</v>
      </c>
      <c r="I170" t="s">
        <v>2</v>
      </c>
      <c r="J170" s="1">
        <v>44318</v>
      </c>
      <c r="K170" s="2">
        <v>0.5854166666666667</v>
      </c>
      <c r="L170">
        <v>8</v>
      </c>
      <c r="M170">
        <v>1</v>
      </c>
      <c r="N170" t="s">
        <v>374</v>
      </c>
      <c r="O170" s="3" t="s">
        <v>549</v>
      </c>
      <c r="P170" s="3" t="s">
        <v>716</v>
      </c>
      <c r="Q170" s="3" t="s">
        <v>789</v>
      </c>
      <c r="R170" s="9">
        <f t="shared" si="18"/>
        <v>1.3777777777777779E-3</v>
      </c>
      <c r="S170" s="4">
        <f t="shared" si="19"/>
        <v>1.3777777777777777E-3</v>
      </c>
      <c r="T170" s="4" t="str">
        <f t="shared" si="20"/>
        <v>0:01:59,040</v>
      </c>
      <c r="U170" t="s">
        <v>4</v>
      </c>
      <c r="V170">
        <v>3778</v>
      </c>
      <c r="W170" t="s">
        <v>35</v>
      </c>
      <c r="X170" t="s">
        <v>36</v>
      </c>
      <c r="Y170" t="s">
        <v>37</v>
      </c>
    </row>
    <row r="171" spans="1:25" x14ac:dyDescent="0.3">
      <c r="A171" t="str">
        <f t="shared" si="14"/>
        <v>Kukučka Juraj (NOV)</v>
      </c>
      <c r="B171" t="str">
        <f t="shared" si="15"/>
        <v>K1 1000 Juniori</v>
      </c>
      <c r="C171" t="str">
        <f t="shared" si="17"/>
        <v>K1 1000 Juniori Kukučka Juraj (NOV)</v>
      </c>
      <c r="D171" t="str">
        <f t="shared" si="16"/>
        <v>Kukučka Juraj (NOV) K1 1000 Juniori</v>
      </c>
      <c r="E171">
        <v>3</v>
      </c>
      <c r="F171" t="s">
        <v>0</v>
      </c>
      <c r="G171">
        <v>1000</v>
      </c>
      <c r="H171" t="s">
        <v>1</v>
      </c>
      <c r="I171" t="s">
        <v>2</v>
      </c>
      <c r="J171" s="1">
        <v>44317</v>
      </c>
      <c r="K171" s="2">
        <v>0.4375</v>
      </c>
      <c r="L171">
        <v>7</v>
      </c>
      <c r="M171">
        <v>4</v>
      </c>
      <c r="N171" t="s">
        <v>15</v>
      </c>
      <c r="O171" s="3" t="s">
        <v>549</v>
      </c>
      <c r="P171" s="3" t="s">
        <v>550</v>
      </c>
      <c r="Q171" s="3" t="s">
        <v>554</v>
      </c>
      <c r="R171" s="9">
        <f t="shared" si="18"/>
        <v>2.8356481481481479E-3</v>
      </c>
      <c r="S171" s="4">
        <f t="shared" si="19"/>
        <v>2.8356481481481483E-3</v>
      </c>
      <c r="T171" s="4" t="str">
        <f t="shared" si="20"/>
        <v>0:04:05,000</v>
      </c>
      <c r="U171" t="s">
        <v>4</v>
      </c>
      <c r="V171">
        <v>2716</v>
      </c>
      <c r="W171" t="s">
        <v>16</v>
      </c>
      <c r="X171" t="s">
        <v>17</v>
      </c>
      <c r="Y171" t="s">
        <v>18</v>
      </c>
    </row>
    <row r="172" spans="1:25" x14ac:dyDescent="0.3">
      <c r="A172" t="str">
        <f t="shared" si="14"/>
        <v>Kukučka Juraj (NOV)</v>
      </c>
      <c r="B172" t="str">
        <f t="shared" si="15"/>
        <v>K1 1000 Juniori</v>
      </c>
      <c r="C172" t="str">
        <f t="shared" si="17"/>
        <v>K1 1000 Juniori Kukučka Juraj (NOV)</v>
      </c>
      <c r="D172" t="str">
        <f t="shared" si="16"/>
        <v>Kukučka Juraj (NOV) K1 1000 Juniori</v>
      </c>
      <c r="E172">
        <v>16</v>
      </c>
      <c r="F172" t="s">
        <v>0</v>
      </c>
      <c r="G172">
        <v>1000</v>
      </c>
      <c r="H172" t="s">
        <v>1</v>
      </c>
      <c r="I172" t="s">
        <v>2</v>
      </c>
      <c r="J172" s="1">
        <v>44317</v>
      </c>
      <c r="K172" s="2">
        <v>0.5</v>
      </c>
      <c r="L172">
        <v>5</v>
      </c>
      <c r="M172">
        <v>0</v>
      </c>
      <c r="N172" t="s">
        <v>207</v>
      </c>
      <c r="O172" s="3" t="s">
        <v>549</v>
      </c>
      <c r="P172" s="3" t="s">
        <v>549</v>
      </c>
      <c r="Q172" s="3" t="s">
        <v>625</v>
      </c>
      <c r="R172" s="9">
        <f t="shared" si="18"/>
        <v>0</v>
      </c>
      <c r="S172" s="4">
        <f t="shared" si="19"/>
        <v>0</v>
      </c>
      <c r="T172" s="4" t="str">
        <f t="shared" si="20"/>
        <v>0:00:00,000</v>
      </c>
      <c r="U172" t="s">
        <v>208</v>
      </c>
      <c r="V172">
        <v>2716</v>
      </c>
      <c r="W172" t="s">
        <v>16</v>
      </c>
      <c r="X172" t="s">
        <v>17</v>
      </c>
      <c r="Y172" t="s">
        <v>18</v>
      </c>
    </row>
    <row r="173" spans="1:25" x14ac:dyDescent="0.3">
      <c r="A173" t="str">
        <f t="shared" si="14"/>
        <v>Kukučka Juraj (NOV)</v>
      </c>
      <c r="B173" t="str">
        <f t="shared" si="15"/>
        <v>K1 1000 Juniori</v>
      </c>
      <c r="C173" t="str">
        <f t="shared" si="17"/>
        <v>K1 1000 Juniori Kukučka Juraj (NOV)</v>
      </c>
      <c r="D173" t="str">
        <f t="shared" si="16"/>
        <v>Kukučka Juraj (NOV) K1 1000 Juniori</v>
      </c>
      <c r="E173">
        <v>32</v>
      </c>
      <c r="F173" t="s">
        <v>0</v>
      </c>
      <c r="G173">
        <v>1000</v>
      </c>
      <c r="H173" t="s">
        <v>1</v>
      </c>
      <c r="I173" t="s">
        <v>2</v>
      </c>
      <c r="J173" s="1">
        <v>44317</v>
      </c>
      <c r="K173" s="2">
        <v>0.60138888888888886</v>
      </c>
      <c r="L173">
        <v>4</v>
      </c>
      <c r="M173">
        <v>5</v>
      </c>
      <c r="N173" t="s">
        <v>265</v>
      </c>
      <c r="O173" s="3" t="s">
        <v>549</v>
      </c>
      <c r="P173" s="3" t="s">
        <v>677</v>
      </c>
      <c r="Q173" s="3" t="s">
        <v>584</v>
      </c>
      <c r="R173" s="9">
        <f t="shared" si="18"/>
        <v>2.713425925925926E-3</v>
      </c>
      <c r="S173" s="4">
        <f t="shared" si="19"/>
        <v>2.713425925925926E-3</v>
      </c>
      <c r="T173" s="4" t="str">
        <f t="shared" si="20"/>
        <v>0:03:54,440</v>
      </c>
      <c r="U173" t="s">
        <v>4</v>
      </c>
      <c r="V173">
        <v>2716</v>
      </c>
      <c r="W173" t="s">
        <v>16</v>
      </c>
      <c r="X173" t="s">
        <v>17</v>
      </c>
      <c r="Y173" t="s">
        <v>18</v>
      </c>
    </row>
    <row r="174" spans="1:25" x14ac:dyDescent="0.3">
      <c r="A174" t="str">
        <f t="shared" si="14"/>
        <v>Kukučka Juraj (NOV)</v>
      </c>
      <c r="B174" t="str">
        <f t="shared" si="15"/>
        <v>K1 200 Juniori</v>
      </c>
      <c r="C174" t="str">
        <f t="shared" si="17"/>
        <v>K1 200 Juniori Kukučka Juraj (NOV)</v>
      </c>
      <c r="D174" t="str">
        <f t="shared" si="16"/>
        <v>Kukučka Juraj (NOV) K1 200 Juniori</v>
      </c>
      <c r="E174">
        <v>86</v>
      </c>
      <c r="F174" t="s">
        <v>0</v>
      </c>
      <c r="G174">
        <v>200</v>
      </c>
      <c r="H174" t="s">
        <v>1</v>
      </c>
      <c r="I174" t="s">
        <v>2</v>
      </c>
      <c r="J174" s="1">
        <v>44318</v>
      </c>
      <c r="K174" s="2">
        <v>0.625</v>
      </c>
      <c r="L174">
        <v>7</v>
      </c>
      <c r="M174">
        <v>5</v>
      </c>
      <c r="N174" t="s">
        <v>424</v>
      </c>
      <c r="O174" s="3" t="s">
        <v>549</v>
      </c>
      <c r="P174" s="3" t="s">
        <v>549</v>
      </c>
      <c r="Q174" s="3" t="s">
        <v>834</v>
      </c>
      <c r="R174" s="9">
        <f t="shared" si="18"/>
        <v>5.1250000000000004E-4</v>
      </c>
      <c r="S174" s="4">
        <f t="shared" si="19"/>
        <v>5.1250000000000004E-4</v>
      </c>
      <c r="T174" s="4" t="str">
        <f t="shared" si="20"/>
        <v>0:00:44,280</v>
      </c>
      <c r="U174" t="s">
        <v>4</v>
      </c>
      <c r="V174">
        <v>2716</v>
      </c>
      <c r="W174" t="s">
        <v>16</v>
      </c>
      <c r="X174" t="s">
        <v>17</v>
      </c>
      <c r="Y174" t="s">
        <v>18</v>
      </c>
    </row>
    <row r="175" spans="1:25" x14ac:dyDescent="0.3">
      <c r="A175" t="str">
        <f t="shared" si="14"/>
        <v>Kukučka Juraj (NOV)</v>
      </c>
      <c r="B175" t="str">
        <f t="shared" si="15"/>
        <v>K1 200 Juniori</v>
      </c>
      <c r="C175" t="str">
        <f t="shared" si="17"/>
        <v>K1 200 Juniori Kukučka Juraj (NOV)</v>
      </c>
      <c r="D175" t="str">
        <f t="shared" si="16"/>
        <v>Kukučka Juraj (NOV) K1 200 Juniori</v>
      </c>
      <c r="E175">
        <v>100</v>
      </c>
      <c r="F175" t="s">
        <v>0</v>
      </c>
      <c r="G175">
        <v>200</v>
      </c>
      <c r="H175" t="s">
        <v>1</v>
      </c>
      <c r="I175" t="s">
        <v>2</v>
      </c>
      <c r="J175" s="1">
        <v>44318</v>
      </c>
      <c r="K175" s="2">
        <v>0.66666666666666663</v>
      </c>
      <c r="L175">
        <v>8</v>
      </c>
      <c r="M175">
        <v>4</v>
      </c>
      <c r="N175" t="s">
        <v>480</v>
      </c>
      <c r="O175" s="3" t="s">
        <v>549</v>
      </c>
      <c r="P175" s="3" t="s">
        <v>549</v>
      </c>
      <c r="Q175" s="3" t="s">
        <v>883</v>
      </c>
      <c r="R175" s="9">
        <f t="shared" si="18"/>
        <v>5.0046296296296297E-4</v>
      </c>
      <c r="S175" s="4">
        <f t="shared" si="19"/>
        <v>5.0046296296296297E-4</v>
      </c>
      <c r="T175" s="4" t="str">
        <f t="shared" si="20"/>
        <v>0:00:43,240</v>
      </c>
      <c r="U175" t="s">
        <v>4</v>
      </c>
      <c r="V175">
        <v>2716</v>
      </c>
      <c r="W175" t="s">
        <v>16</v>
      </c>
      <c r="X175" t="s">
        <v>17</v>
      </c>
      <c r="Y175" t="s">
        <v>18</v>
      </c>
    </row>
    <row r="176" spans="1:25" x14ac:dyDescent="0.3">
      <c r="A176" t="str">
        <f t="shared" si="14"/>
        <v>Kukučka Juraj (NOV)</v>
      </c>
      <c r="B176" t="str">
        <f t="shared" si="15"/>
        <v>K1 500 Juniori</v>
      </c>
      <c r="C176" t="str">
        <f t="shared" si="17"/>
        <v>K1 500 Juniori Kukučka Juraj (NOV)</v>
      </c>
      <c r="D176" t="str">
        <f t="shared" si="16"/>
        <v>Kukučka Juraj (NOV) K1 500 Juniori</v>
      </c>
      <c r="E176">
        <v>49</v>
      </c>
      <c r="F176" t="s">
        <v>0</v>
      </c>
      <c r="G176">
        <v>500</v>
      </c>
      <c r="H176" t="s">
        <v>1</v>
      </c>
      <c r="I176" t="s">
        <v>2</v>
      </c>
      <c r="J176" s="1">
        <v>44318</v>
      </c>
      <c r="K176" s="2">
        <v>0.3833333333333333</v>
      </c>
      <c r="L176">
        <v>7</v>
      </c>
      <c r="M176">
        <v>3</v>
      </c>
      <c r="N176" t="s">
        <v>303</v>
      </c>
      <c r="O176" s="3" t="s">
        <v>549</v>
      </c>
      <c r="P176" s="3" t="s">
        <v>716</v>
      </c>
      <c r="Q176" s="3" t="s">
        <v>719</v>
      </c>
      <c r="R176" s="9">
        <f t="shared" si="18"/>
        <v>1.3837962962962962E-3</v>
      </c>
      <c r="S176" s="4">
        <f t="shared" si="19"/>
        <v>1.3837962962962964E-3</v>
      </c>
      <c r="T176" s="4" t="str">
        <f t="shared" si="20"/>
        <v>0:01:59,560</v>
      </c>
      <c r="U176" t="s">
        <v>4</v>
      </c>
      <c r="V176">
        <v>2716</v>
      </c>
      <c r="W176" t="s">
        <v>16</v>
      </c>
      <c r="X176" t="s">
        <v>17</v>
      </c>
      <c r="Y176" t="s">
        <v>18</v>
      </c>
    </row>
    <row r="177" spans="1:25" x14ac:dyDescent="0.3">
      <c r="A177" t="str">
        <f t="shared" si="14"/>
        <v>Kukučka Juraj (NOV)</v>
      </c>
      <c r="B177" t="str">
        <f t="shared" si="15"/>
        <v>K1 500 Juniori</v>
      </c>
      <c r="C177" t="str">
        <f t="shared" si="17"/>
        <v>K1 500 Juniori Kukučka Juraj (NOV)</v>
      </c>
      <c r="D177" t="str">
        <f t="shared" si="16"/>
        <v>Kukučka Juraj (NOV) K1 500 Juniori</v>
      </c>
      <c r="E177">
        <v>63</v>
      </c>
      <c r="F177" t="s">
        <v>0</v>
      </c>
      <c r="G177">
        <v>500</v>
      </c>
      <c r="H177" t="s">
        <v>1</v>
      </c>
      <c r="I177" t="s">
        <v>2</v>
      </c>
      <c r="J177" s="1">
        <v>44318</v>
      </c>
      <c r="K177" s="2">
        <v>0.58333333333333337</v>
      </c>
      <c r="L177">
        <v>2</v>
      </c>
      <c r="M177">
        <v>5</v>
      </c>
      <c r="N177" t="s">
        <v>369</v>
      </c>
      <c r="O177" s="3" t="s">
        <v>549</v>
      </c>
      <c r="P177" s="3" t="s">
        <v>716</v>
      </c>
      <c r="Q177" s="3" t="s">
        <v>784</v>
      </c>
      <c r="R177" s="9">
        <f t="shared" si="18"/>
        <v>1.3472222222222221E-3</v>
      </c>
      <c r="S177" s="4">
        <f t="shared" si="19"/>
        <v>1.3472222222222223E-3</v>
      </c>
      <c r="T177" s="4" t="str">
        <f t="shared" si="20"/>
        <v>0:01:56,400</v>
      </c>
      <c r="U177" t="s">
        <v>4</v>
      </c>
      <c r="V177">
        <v>2716</v>
      </c>
      <c r="W177" t="s">
        <v>16</v>
      </c>
      <c r="X177" t="s">
        <v>17</v>
      </c>
      <c r="Y177" t="s">
        <v>18</v>
      </c>
    </row>
    <row r="178" spans="1:25" x14ac:dyDescent="0.3">
      <c r="A178" t="str">
        <f t="shared" si="14"/>
        <v>Lepi Máté (ŠAM)</v>
      </c>
      <c r="B178" t="str">
        <f t="shared" si="15"/>
        <v>K1 1000 Kadeti</v>
      </c>
      <c r="C178" t="str">
        <f t="shared" si="17"/>
        <v>K1 1000 Kadeti Lepi Máté (ŠAM)</v>
      </c>
      <c r="D178" t="str">
        <f t="shared" si="16"/>
        <v>Lepi Máté (ŠAM) K1 1000 Kadeti</v>
      </c>
      <c r="E178">
        <v>12</v>
      </c>
      <c r="F178" t="s">
        <v>0</v>
      </c>
      <c r="G178">
        <v>1000</v>
      </c>
      <c r="H178" t="s">
        <v>115</v>
      </c>
      <c r="I178" t="s">
        <v>2</v>
      </c>
      <c r="J178" s="1">
        <v>44317</v>
      </c>
      <c r="K178" s="2">
        <v>0.46458333333333335</v>
      </c>
      <c r="L178">
        <v>5</v>
      </c>
      <c r="M178">
        <v>1</v>
      </c>
      <c r="N178" t="s">
        <v>140</v>
      </c>
      <c r="O178" s="3" t="s">
        <v>549</v>
      </c>
      <c r="P178" s="3" t="s">
        <v>550</v>
      </c>
      <c r="Q178" s="3" t="s">
        <v>596</v>
      </c>
      <c r="R178" s="9">
        <f t="shared" si="18"/>
        <v>3.0842592592592592E-3</v>
      </c>
      <c r="S178" s="4">
        <f t="shared" si="19"/>
        <v>3.0842592592592597E-3</v>
      </c>
      <c r="T178" s="4" t="str">
        <f t="shared" si="20"/>
        <v>0:04:26,480</v>
      </c>
      <c r="U178" t="s">
        <v>4</v>
      </c>
      <c r="V178">
        <v>5195</v>
      </c>
      <c r="W178" t="s">
        <v>141</v>
      </c>
      <c r="X178" t="s">
        <v>142</v>
      </c>
      <c r="Y178" t="s">
        <v>41</v>
      </c>
    </row>
    <row r="179" spans="1:25" x14ac:dyDescent="0.3">
      <c r="A179" t="str">
        <f t="shared" si="14"/>
        <v>Lepi Máté (ŠAM)</v>
      </c>
      <c r="B179" t="str">
        <f t="shared" si="15"/>
        <v>K1 1000 Kadeti</v>
      </c>
      <c r="C179" t="str">
        <f t="shared" si="17"/>
        <v>K1 1000 Kadeti Lepi Máté (ŠAM)</v>
      </c>
      <c r="D179" t="str">
        <f t="shared" si="16"/>
        <v>Lepi Máté (ŠAM) K1 1000 Kadeti</v>
      </c>
      <c r="E179">
        <v>22</v>
      </c>
      <c r="F179" t="s">
        <v>0</v>
      </c>
      <c r="G179">
        <v>1000</v>
      </c>
      <c r="H179" t="s">
        <v>115</v>
      </c>
      <c r="I179" t="s">
        <v>2</v>
      </c>
      <c r="J179" s="1">
        <v>44317</v>
      </c>
      <c r="K179" s="2">
        <v>0.51250000000000007</v>
      </c>
      <c r="L179">
        <v>5</v>
      </c>
      <c r="M179">
        <v>1</v>
      </c>
      <c r="N179" t="s">
        <v>241</v>
      </c>
      <c r="O179" s="3" t="s">
        <v>549</v>
      </c>
      <c r="P179" s="3" t="s">
        <v>550</v>
      </c>
      <c r="Q179" s="3" t="s">
        <v>658</v>
      </c>
      <c r="R179" s="9">
        <f t="shared" si="18"/>
        <v>3.0194444444444444E-3</v>
      </c>
      <c r="S179" s="4">
        <f t="shared" si="19"/>
        <v>3.0194444444444444E-3</v>
      </c>
      <c r="T179" s="4" t="str">
        <f t="shared" si="20"/>
        <v>0:04:20,880</v>
      </c>
      <c r="U179" t="s">
        <v>4</v>
      </c>
      <c r="V179">
        <v>5195</v>
      </c>
      <c r="W179" t="s">
        <v>141</v>
      </c>
      <c r="X179" t="s">
        <v>142</v>
      </c>
      <c r="Y179" t="s">
        <v>41</v>
      </c>
    </row>
    <row r="180" spans="1:25" x14ac:dyDescent="0.3">
      <c r="A180" t="str">
        <f t="shared" si="14"/>
        <v>Lepi Máté (ŠAM)</v>
      </c>
      <c r="B180" t="str">
        <f t="shared" si="15"/>
        <v>K1 1000 Kadeti</v>
      </c>
      <c r="C180" t="str">
        <f t="shared" si="17"/>
        <v>K1 1000 Kadeti Lepi Máté (ŠAM)</v>
      </c>
      <c r="D180" t="str">
        <f t="shared" si="16"/>
        <v>Lepi Máté (ŠAM) K1 1000 Kadeti</v>
      </c>
      <c r="E180">
        <v>38</v>
      </c>
      <c r="F180" t="s">
        <v>0</v>
      </c>
      <c r="G180">
        <v>1000</v>
      </c>
      <c r="H180" t="s">
        <v>115</v>
      </c>
      <c r="I180" t="s">
        <v>2</v>
      </c>
      <c r="J180" s="1">
        <v>44317</v>
      </c>
      <c r="K180" s="2">
        <v>0.61805555555555558</v>
      </c>
      <c r="L180">
        <v>6</v>
      </c>
      <c r="M180">
        <v>1</v>
      </c>
      <c r="N180" t="s">
        <v>291</v>
      </c>
      <c r="O180" s="3" t="s">
        <v>549</v>
      </c>
      <c r="P180" s="3" t="s">
        <v>550</v>
      </c>
      <c r="Q180" s="3" t="s">
        <v>706</v>
      </c>
      <c r="R180" s="9">
        <f t="shared" si="18"/>
        <v>2.8314814814814817E-3</v>
      </c>
      <c r="S180" s="4">
        <f t="shared" si="19"/>
        <v>2.8314814814814813E-3</v>
      </c>
      <c r="T180" s="4" t="str">
        <f t="shared" si="20"/>
        <v>0:04:04,640</v>
      </c>
      <c r="U180" t="s">
        <v>4</v>
      </c>
      <c r="V180">
        <v>5195</v>
      </c>
      <c r="W180" t="s">
        <v>141</v>
      </c>
      <c r="X180" t="s">
        <v>142</v>
      </c>
      <c r="Y180" t="s">
        <v>41</v>
      </c>
    </row>
    <row r="181" spans="1:25" x14ac:dyDescent="0.3">
      <c r="A181" t="str">
        <f t="shared" si="14"/>
        <v>Lepi Máté (ŠAM)</v>
      </c>
      <c r="B181" t="str">
        <f t="shared" si="15"/>
        <v>K1 200 Kadeti</v>
      </c>
      <c r="C181" t="str">
        <f t="shared" si="17"/>
        <v>K1 200 Kadeti Lepi Máté (ŠAM)</v>
      </c>
      <c r="D181" t="str">
        <f t="shared" si="16"/>
        <v>Lepi Máté (ŠAM) K1 200 Kadeti</v>
      </c>
      <c r="E181">
        <v>92</v>
      </c>
      <c r="F181" t="s">
        <v>0</v>
      </c>
      <c r="G181">
        <v>200</v>
      </c>
      <c r="H181" t="s">
        <v>115</v>
      </c>
      <c r="I181" t="s">
        <v>2</v>
      </c>
      <c r="J181" s="1">
        <v>44318</v>
      </c>
      <c r="K181" s="2">
        <v>0.63750000000000007</v>
      </c>
      <c r="L181">
        <v>5</v>
      </c>
      <c r="M181">
        <v>3</v>
      </c>
      <c r="N181" t="s">
        <v>462</v>
      </c>
      <c r="O181" s="3" t="s">
        <v>549</v>
      </c>
      <c r="P181" s="3" t="s">
        <v>549</v>
      </c>
      <c r="Q181" s="3" t="s">
        <v>867</v>
      </c>
      <c r="R181" s="9">
        <f t="shared" si="18"/>
        <v>5.5879629629629628E-4</v>
      </c>
      <c r="S181" s="4">
        <f t="shared" si="19"/>
        <v>5.5879629629629628E-4</v>
      </c>
      <c r="T181" s="4" t="str">
        <f t="shared" si="20"/>
        <v>0:00:48,280</v>
      </c>
      <c r="U181" t="s">
        <v>4</v>
      </c>
      <c r="V181">
        <v>5195</v>
      </c>
      <c r="W181" t="s">
        <v>141</v>
      </c>
      <c r="X181" t="s">
        <v>142</v>
      </c>
      <c r="Y181" t="s">
        <v>41</v>
      </c>
    </row>
    <row r="182" spans="1:25" x14ac:dyDescent="0.3">
      <c r="A182" t="str">
        <f t="shared" si="14"/>
        <v>Lepi Máté (ŠAM)</v>
      </c>
      <c r="B182" t="str">
        <f t="shared" si="15"/>
        <v>K1 200 Kadeti</v>
      </c>
      <c r="C182" t="str">
        <f t="shared" si="17"/>
        <v>K1 200 Kadeti Lepi Máté (ŠAM)</v>
      </c>
      <c r="D182" t="str">
        <f t="shared" si="16"/>
        <v>Lepi Máté (ŠAM) K1 200 Kadeti</v>
      </c>
      <c r="E182">
        <v>106</v>
      </c>
      <c r="F182" t="s">
        <v>0</v>
      </c>
      <c r="G182">
        <v>200</v>
      </c>
      <c r="H182" t="s">
        <v>115</v>
      </c>
      <c r="I182" t="s">
        <v>2</v>
      </c>
      <c r="J182" s="1">
        <v>44318</v>
      </c>
      <c r="K182" s="2">
        <v>0.6791666666666667</v>
      </c>
      <c r="L182">
        <v>9</v>
      </c>
      <c r="M182">
        <v>1</v>
      </c>
      <c r="N182" t="s">
        <v>513</v>
      </c>
      <c r="O182" s="3" t="s">
        <v>549</v>
      </c>
      <c r="P182" s="3" t="s">
        <v>549</v>
      </c>
      <c r="Q182" s="3" t="s">
        <v>913</v>
      </c>
      <c r="R182" s="9">
        <f t="shared" si="18"/>
        <v>5.282407407407408E-4</v>
      </c>
      <c r="S182" s="4">
        <f t="shared" si="19"/>
        <v>5.282407407407408E-4</v>
      </c>
      <c r="T182" s="4" t="str">
        <f t="shared" si="20"/>
        <v>0:00:45,640</v>
      </c>
      <c r="U182" t="s">
        <v>4</v>
      </c>
      <c r="V182">
        <v>5195</v>
      </c>
      <c r="W182" t="s">
        <v>141</v>
      </c>
      <c r="X182" t="s">
        <v>142</v>
      </c>
      <c r="Y182" t="s">
        <v>41</v>
      </c>
    </row>
    <row r="183" spans="1:25" x14ac:dyDescent="0.3">
      <c r="A183" t="str">
        <f t="shared" si="14"/>
        <v>Lepi Máté (ŠAM)</v>
      </c>
      <c r="B183" t="str">
        <f t="shared" si="15"/>
        <v>K1 500 Kadeti</v>
      </c>
      <c r="C183" t="str">
        <f t="shared" si="17"/>
        <v>K1 500 Kadeti Lepi Máté (ŠAM)</v>
      </c>
      <c r="D183" t="str">
        <f t="shared" si="16"/>
        <v>Lepi Máté (ŠAM) K1 500 Kadeti</v>
      </c>
      <c r="E183">
        <v>55</v>
      </c>
      <c r="F183" t="s">
        <v>0</v>
      </c>
      <c r="G183">
        <v>500</v>
      </c>
      <c r="H183" t="s">
        <v>115</v>
      </c>
      <c r="I183" t="s">
        <v>2</v>
      </c>
      <c r="J183" s="1">
        <v>44318</v>
      </c>
      <c r="K183" s="2">
        <v>0.39583333333333331</v>
      </c>
      <c r="L183">
        <v>5</v>
      </c>
      <c r="M183">
        <v>1</v>
      </c>
      <c r="N183" t="s">
        <v>344</v>
      </c>
      <c r="O183" s="3" t="s">
        <v>549</v>
      </c>
      <c r="P183" s="3" t="s">
        <v>720</v>
      </c>
      <c r="Q183" s="3" t="s">
        <v>760</v>
      </c>
      <c r="R183" s="9">
        <f t="shared" si="18"/>
        <v>1.5160300925925925E-3</v>
      </c>
      <c r="S183" s="4">
        <f t="shared" si="19"/>
        <v>1.5160300925925927E-3</v>
      </c>
      <c r="T183" s="4" t="str">
        <f t="shared" si="20"/>
        <v>0:02:10,985</v>
      </c>
      <c r="U183" t="s">
        <v>4</v>
      </c>
      <c r="V183">
        <v>5195</v>
      </c>
      <c r="W183" t="s">
        <v>141</v>
      </c>
      <c r="X183" t="s">
        <v>142</v>
      </c>
      <c r="Y183" t="s">
        <v>41</v>
      </c>
    </row>
    <row r="184" spans="1:25" x14ac:dyDescent="0.3">
      <c r="A184" t="str">
        <f t="shared" si="14"/>
        <v>Lepi Máté (ŠAM)</v>
      </c>
      <c r="B184" t="str">
        <f t="shared" si="15"/>
        <v>K1 500 Kadeti</v>
      </c>
      <c r="C184" t="str">
        <f t="shared" si="17"/>
        <v>K1 500 Kadeti Lepi Máté (ŠAM)</v>
      </c>
      <c r="D184" t="str">
        <f t="shared" si="16"/>
        <v>Lepi Máté (ŠAM) K1 500 Kadeti</v>
      </c>
      <c r="E184">
        <v>69</v>
      </c>
      <c r="F184" t="s">
        <v>0</v>
      </c>
      <c r="G184">
        <v>500</v>
      </c>
      <c r="H184" t="s">
        <v>115</v>
      </c>
      <c r="I184" t="s">
        <v>2</v>
      </c>
      <c r="J184" s="1">
        <v>44318</v>
      </c>
      <c r="K184" s="2">
        <v>0.59583333333333333</v>
      </c>
      <c r="L184">
        <v>2</v>
      </c>
      <c r="M184">
        <v>1</v>
      </c>
      <c r="N184" t="s">
        <v>401</v>
      </c>
      <c r="O184" s="3" t="s">
        <v>549</v>
      </c>
      <c r="P184" s="3" t="s">
        <v>720</v>
      </c>
      <c r="Q184" s="3" t="s">
        <v>813</v>
      </c>
      <c r="R184" s="9">
        <f t="shared" si="18"/>
        <v>1.5263888888888888E-3</v>
      </c>
      <c r="S184" s="4">
        <f t="shared" si="19"/>
        <v>1.5263888888888888E-3</v>
      </c>
      <c r="T184" s="4" t="str">
        <f t="shared" si="20"/>
        <v>0:02:11,880</v>
      </c>
      <c r="U184" t="s">
        <v>4</v>
      </c>
      <c r="V184">
        <v>5195</v>
      </c>
      <c r="W184" t="s">
        <v>141</v>
      </c>
      <c r="X184" t="s">
        <v>142</v>
      </c>
      <c r="Y184" t="s">
        <v>41</v>
      </c>
    </row>
    <row r="185" spans="1:25" x14ac:dyDescent="0.3">
      <c r="A185" t="str">
        <f t="shared" si="14"/>
        <v>Libaiová Laura (ŠKD)</v>
      </c>
      <c r="B185" t="str">
        <f t="shared" si="15"/>
        <v>K1 1000 Kadetky</v>
      </c>
      <c r="C185" t="str">
        <f t="shared" si="17"/>
        <v>K1 1000 Kadetky Libaiová Laura (ŠKD)</v>
      </c>
      <c r="D185" t="str">
        <f t="shared" si="16"/>
        <v>Libaiová Laura (ŠKD) K1 1000 Kadetky</v>
      </c>
      <c r="E185">
        <v>14</v>
      </c>
      <c r="F185" t="s">
        <v>0</v>
      </c>
      <c r="G185">
        <v>1000</v>
      </c>
      <c r="H185" t="s">
        <v>173</v>
      </c>
      <c r="I185" t="s">
        <v>2</v>
      </c>
      <c r="J185" s="1">
        <v>44317</v>
      </c>
      <c r="K185" s="2">
        <v>0.46875</v>
      </c>
      <c r="L185">
        <v>7</v>
      </c>
      <c r="M185">
        <v>5</v>
      </c>
      <c r="N185" t="s">
        <v>185</v>
      </c>
      <c r="O185" s="3" t="s">
        <v>549</v>
      </c>
      <c r="P185" s="3" t="s">
        <v>576</v>
      </c>
      <c r="Q185" s="3" t="s">
        <v>613</v>
      </c>
      <c r="R185" s="9">
        <f t="shared" si="18"/>
        <v>3.6370370370370371E-3</v>
      </c>
      <c r="S185" s="4">
        <f t="shared" si="19"/>
        <v>3.6370370370370371E-3</v>
      </c>
      <c r="T185" s="4" t="str">
        <f t="shared" si="20"/>
        <v>0:05:14,240</v>
      </c>
      <c r="U185" t="s">
        <v>4</v>
      </c>
      <c r="V185">
        <v>4745</v>
      </c>
      <c r="W185" t="s">
        <v>186</v>
      </c>
      <c r="X185" t="s">
        <v>187</v>
      </c>
      <c r="Y185" t="s">
        <v>83</v>
      </c>
    </row>
    <row r="186" spans="1:25" x14ac:dyDescent="0.3">
      <c r="A186" t="str">
        <f t="shared" si="14"/>
        <v>Libaiová Laura (ŠKD)</v>
      </c>
      <c r="B186" t="str">
        <f t="shared" si="15"/>
        <v>K1 1000 Kadetky</v>
      </c>
      <c r="C186" t="str">
        <f t="shared" si="17"/>
        <v>K1 1000 Kadetky Libaiová Laura (ŠKD)</v>
      </c>
      <c r="D186" t="str">
        <f t="shared" si="16"/>
        <v>Libaiová Laura (ŠKD) K1 1000 Kadetky</v>
      </c>
      <c r="E186">
        <v>24</v>
      </c>
      <c r="F186" t="s">
        <v>0</v>
      </c>
      <c r="G186">
        <v>1000</v>
      </c>
      <c r="H186" t="s">
        <v>173</v>
      </c>
      <c r="I186" t="s">
        <v>2</v>
      </c>
      <c r="J186" s="1">
        <v>44317</v>
      </c>
      <c r="K186" s="2">
        <v>0.51666666666666672</v>
      </c>
      <c r="L186">
        <v>2</v>
      </c>
      <c r="M186">
        <v>5</v>
      </c>
      <c r="N186" t="s">
        <v>257</v>
      </c>
      <c r="O186" s="3" t="s">
        <v>549</v>
      </c>
      <c r="P186" s="3" t="s">
        <v>576</v>
      </c>
      <c r="Q186" s="3" t="s">
        <v>673</v>
      </c>
      <c r="R186" s="9">
        <f t="shared" si="18"/>
        <v>3.6018518518518522E-3</v>
      </c>
      <c r="S186" s="4">
        <f t="shared" si="19"/>
        <v>3.6018518518518517E-3</v>
      </c>
      <c r="T186" s="4" t="str">
        <f t="shared" si="20"/>
        <v>0:05:11,200</v>
      </c>
      <c r="U186" t="s">
        <v>4</v>
      </c>
      <c r="V186">
        <v>4745</v>
      </c>
      <c r="W186" t="s">
        <v>186</v>
      </c>
      <c r="X186" t="s">
        <v>187</v>
      </c>
      <c r="Y186" t="s">
        <v>83</v>
      </c>
    </row>
    <row r="187" spans="1:25" x14ac:dyDescent="0.3">
      <c r="A187" t="str">
        <f t="shared" si="14"/>
        <v>Libaiová Laura (ŠKD)</v>
      </c>
      <c r="B187" t="str">
        <f t="shared" si="15"/>
        <v>K1 200 Kadetky</v>
      </c>
      <c r="C187" t="str">
        <f t="shared" si="17"/>
        <v>K1 200 Kadetky Libaiová Laura (ŠKD)</v>
      </c>
      <c r="D187" t="str">
        <f t="shared" si="16"/>
        <v>Libaiová Laura (ŠKD) K1 200 Kadetky</v>
      </c>
      <c r="E187">
        <v>94</v>
      </c>
      <c r="F187" t="s">
        <v>0</v>
      </c>
      <c r="G187">
        <v>200</v>
      </c>
      <c r="H187" t="s">
        <v>173</v>
      </c>
      <c r="I187" t="s">
        <v>2</v>
      </c>
      <c r="J187" s="1">
        <v>44318</v>
      </c>
      <c r="K187" s="2">
        <v>0.64166666666666672</v>
      </c>
      <c r="L187">
        <v>7</v>
      </c>
      <c r="M187">
        <v>4</v>
      </c>
      <c r="N187" t="s">
        <v>474</v>
      </c>
      <c r="O187" s="3" t="s">
        <v>549</v>
      </c>
      <c r="P187" s="3" t="s">
        <v>549</v>
      </c>
      <c r="Q187" s="3" t="s">
        <v>784</v>
      </c>
      <c r="R187" s="9">
        <f t="shared" si="18"/>
        <v>6.5277777777777773E-4</v>
      </c>
      <c r="S187" s="4">
        <f t="shared" si="19"/>
        <v>6.5277777777777773E-4</v>
      </c>
      <c r="T187" s="4" t="str">
        <f t="shared" si="20"/>
        <v>0:00:56,400</v>
      </c>
      <c r="U187" t="s">
        <v>4</v>
      </c>
      <c r="V187">
        <v>4745</v>
      </c>
      <c r="W187" t="s">
        <v>186</v>
      </c>
      <c r="X187" t="s">
        <v>187</v>
      </c>
      <c r="Y187" t="s">
        <v>83</v>
      </c>
    </row>
    <row r="188" spans="1:25" x14ac:dyDescent="0.3">
      <c r="A188" t="str">
        <f t="shared" si="14"/>
        <v>Libaiová Laura (ŠKD)</v>
      </c>
      <c r="B188" t="str">
        <f t="shared" si="15"/>
        <v>K1 200 Kadetky</v>
      </c>
      <c r="C188" t="str">
        <f t="shared" si="17"/>
        <v>K1 200 Kadetky Libaiová Laura (ŠKD)</v>
      </c>
      <c r="D188" t="str">
        <f t="shared" si="16"/>
        <v>Libaiová Laura (ŠKD) K1 200 Kadetky</v>
      </c>
      <c r="E188">
        <v>108</v>
      </c>
      <c r="F188" t="s">
        <v>0</v>
      </c>
      <c r="G188">
        <v>200</v>
      </c>
      <c r="H188" t="s">
        <v>173</v>
      </c>
      <c r="I188" t="s">
        <v>2</v>
      </c>
      <c r="J188" s="1">
        <v>44318</v>
      </c>
      <c r="K188" s="2">
        <v>0.68333333333333324</v>
      </c>
      <c r="L188">
        <v>2</v>
      </c>
      <c r="M188">
        <v>4</v>
      </c>
      <c r="N188" t="s">
        <v>525</v>
      </c>
      <c r="O188" s="3" t="s">
        <v>549</v>
      </c>
      <c r="P188" s="3" t="s">
        <v>549</v>
      </c>
      <c r="Q188" s="3" t="s">
        <v>923</v>
      </c>
      <c r="R188" s="9">
        <f t="shared" si="18"/>
        <v>6.2685185185185185E-4</v>
      </c>
      <c r="S188" s="4">
        <f t="shared" si="19"/>
        <v>6.2685185185185185E-4</v>
      </c>
      <c r="T188" s="4" t="str">
        <f t="shared" si="20"/>
        <v>0:00:54,160</v>
      </c>
      <c r="U188" t="s">
        <v>4</v>
      </c>
      <c r="V188">
        <v>4745</v>
      </c>
      <c r="W188" t="s">
        <v>186</v>
      </c>
      <c r="X188" t="s">
        <v>187</v>
      </c>
      <c r="Y188" t="s">
        <v>83</v>
      </c>
    </row>
    <row r="189" spans="1:25" x14ac:dyDescent="0.3">
      <c r="A189" t="str">
        <f t="shared" si="14"/>
        <v>Libaiová Laura (ŠKD)</v>
      </c>
      <c r="B189" t="str">
        <f t="shared" si="15"/>
        <v>K1 500 Kadetky</v>
      </c>
      <c r="C189" t="str">
        <f t="shared" si="17"/>
        <v>K1 500 Kadetky Libaiová Laura (ŠKD)</v>
      </c>
      <c r="D189" t="str">
        <f t="shared" si="16"/>
        <v>Libaiová Laura (ŠKD) K1 500 Kadetky</v>
      </c>
      <c r="E189">
        <v>57</v>
      </c>
      <c r="F189" t="s">
        <v>0</v>
      </c>
      <c r="G189">
        <v>500</v>
      </c>
      <c r="H189" t="s">
        <v>173</v>
      </c>
      <c r="I189" t="s">
        <v>2</v>
      </c>
      <c r="J189" s="1">
        <v>44318</v>
      </c>
      <c r="K189" s="2">
        <v>0.39999999999999997</v>
      </c>
      <c r="L189">
        <v>7</v>
      </c>
      <c r="M189">
        <v>4</v>
      </c>
      <c r="N189" t="s">
        <v>360</v>
      </c>
      <c r="O189" s="3" t="s">
        <v>549</v>
      </c>
      <c r="P189" s="3" t="s">
        <v>720</v>
      </c>
      <c r="Q189" s="3" t="s">
        <v>776</v>
      </c>
      <c r="R189" s="9">
        <f t="shared" si="18"/>
        <v>1.7930555555555555E-3</v>
      </c>
      <c r="S189" s="4">
        <f t="shared" si="19"/>
        <v>1.7930555555555558E-3</v>
      </c>
      <c r="T189" s="4" t="str">
        <f t="shared" si="20"/>
        <v>0:02:34,920</v>
      </c>
      <c r="U189" t="s">
        <v>4</v>
      </c>
      <c r="V189">
        <v>4745</v>
      </c>
      <c r="W189" t="s">
        <v>186</v>
      </c>
      <c r="X189" t="s">
        <v>187</v>
      </c>
      <c r="Y189" t="s">
        <v>83</v>
      </c>
    </row>
    <row r="190" spans="1:25" x14ac:dyDescent="0.3">
      <c r="A190" t="str">
        <f t="shared" si="14"/>
        <v>Libaiová Laura (ŠKD)</v>
      </c>
      <c r="B190" t="str">
        <f t="shared" si="15"/>
        <v>K1 500 Kadetky</v>
      </c>
      <c r="C190" t="str">
        <f t="shared" si="17"/>
        <v>K1 500 Kadetky Libaiová Laura (ŠKD)</v>
      </c>
      <c r="D190" t="str">
        <f t="shared" si="16"/>
        <v>Libaiová Laura (ŠKD) K1 500 Kadetky</v>
      </c>
      <c r="E190">
        <v>71</v>
      </c>
      <c r="F190" t="s">
        <v>0</v>
      </c>
      <c r="G190">
        <v>500</v>
      </c>
      <c r="H190" t="s">
        <v>173</v>
      </c>
      <c r="I190" t="s">
        <v>2</v>
      </c>
      <c r="J190" s="1">
        <v>44318</v>
      </c>
      <c r="K190" s="2">
        <v>0.6</v>
      </c>
      <c r="L190">
        <v>8</v>
      </c>
      <c r="M190">
        <v>5</v>
      </c>
      <c r="N190" t="s">
        <v>416</v>
      </c>
      <c r="O190" s="3" t="s">
        <v>549</v>
      </c>
      <c r="P190" s="3" t="s">
        <v>720</v>
      </c>
      <c r="Q190" s="3" t="s">
        <v>827</v>
      </c>
      <c r="R190" s="9">
        <f t="shared" si="18"/>
        <v>1.7138888888888889E-3</v>
      </c>
      <c r="S190" s="4">
        <f t="shared" si="19"/>
        <v>1.7138888888888887E-3</v>
      </c>
      <c r="T190" s="4" t="str">
        <f t="shared" si="20"/>
        <v>0:02:28,080</v>
      </c>
      <c r="U190" t="s">
        <v>4</v>
      </c>
      <c r="V190">
        <v>4745</v>
      </c>
      <c r="W190" t="s">
        <v>186</v>
      </c>
      <c r="X190" t="s">
        <v>187</v>
      </c>
      <c r="Y190" t="s">
        <v>83</v>
      </c>
    </row>
    <row r="191" spans="1:25" x14ac:dyDescent="0.3">
      <c r="A191" t="str">
        <f t="shared" si="14"/>
        <v>Masaryk Kristián (ŠKD)</v>
      </c>
      <c r="B191" t="str">
        <f t="shared" si="15"/>
        <v>C1 1000 Juniori</v>
      </c>
      <c r="C191" t="str">
        <f t="shared" si="17"/>
        <v>C1 1000 Juniori Masaryk Kristián (ŠKD)</v>
      </c>
      <c r="D191" t="str">
        <f t="shared" si="16"/>
        <v>Masaryk Kristián (ŠKD) C1 1000 Juniori</v>
      </c>
      <c r="E191">
        <v>6</v>
      </c>
      <c r="F191" t="s">
        <v>72</v>
      </c>
      <c r="G191">
        <v>1000</v>
      </c>
      <c r="H191" t="s">
        <v>1</v>
      </c>
      <c r="I191" t="s">
        <v>2</v>
      </c>
      <c r="J191" s="1">
        <v>44317</v>
      </c>
      <c r="K191" s="2">
        <v>0.44375000000000003</v>
      </c>
      <c r="L191">
        <v>1</v>
      </c>
      <c r="M191">
        <v>4</v>
      </c>
      <c r="N191" t="s">
        <v>80</v>
      </c>
      <c r="O191" s="3" t="s">
        <v>549</v>
      </c>
      <c r="P191" s="3" t="s">
        <v>550</v>
      </c>
      <c r="Q191" s="3" t="s">
        <v>575</v>
      </c>
      <c r="R191" s="9">
        <f t="shared" si="18"/>
        <v>3.4379629629629634E-3</v>
      </c>
      <c r="S191" s="4">
        <f t="shared" si="19"/>
        <v>3.4379629629629634E-3</v>
      </c>
      <c r="T191" s="4" t="str">
        <f t="shared" si="20"/>
        <v>0:04:57,040</v>
      </c>
      <c r="U191" t="s">
        <v>4</v>
      </c>
      <c r="V191">
        <v>4843</v>
      </c>
      <c r="W191" t="s">
        <v>81</v>
      </c>
      <c r="X191" t="s">
        <v>82</v>
      </c>
      <c r="Y191" t="s">
        <v>83</v>
      </c>
    </row>
    <row r="192" spans="1:25" x14ac:dyDescent="0.3">
      <c r="A192" t="str">
        <f t="shared" si="14"/>
        <v>Masaryk Kristián (ŠKD)</v>
      </c>
      <c r="B192" t="str">
        <f t="shared" si="15"/>
        <v>C1 1000 Juniori</v>
      </c>
      <c r="C192" t="str">
        <f t="shared" si="17"/>
        <v>C1 1000 Juniori Masaryk Kristián (ŠKD)</v>
      </c>
      <c r="D192" t="str">
        <f t="shared" si="16"/>
        <v>Masaryk Kristián (ŠKD) C1 1000 Juniori</v>
      </c>
      <c r="E192">
        <v>19</v>
      </c>
      <c r="F192" t="s">
        <v>72</v>
      </c>
      <c r="G192">
        <v>1000</v>
      </c>
      <c r="H192" t="s">
        <v>1</v>
      </c>
      <c r="I192" t="s">
        <v>2</v>
      </c>
      <c r="J192" s="1">
        <v>44317</v>
      </c>
      <c r="K192" s="2">
        <v>0.50624999999999998</v>
      </c>
      <c r="L192">
        <v>9</v>
      </c>
      <c r="M192">
        <v>2</v>
      </c>
      <c r="N192" t="s">
        <v>220</v>
      </c>
      <c r="O192" s="3" t="s">
        <v>549</v>
      </c>
      <c r="P192" s="3" t="s">
        <v>550</v>
      </c>
      <c r="Q192" s="3" t="s">
        <v>637</v>
      </c>
      <c r="R192" s="9">
        <f t="shared" si="18"/>
        <v>3.276388888888889E-3</v>
      </c>
      <c r="S192" s="4">
        <f t="shared" si="19"/>
        <v>3.2763888888888886E-3</v>
      </c>
      <c r="T192" s="4" t="str">
        <f t="shared" si="20"/>
        <v>0:04:43,080</v>
      </c>
      <c r="U192" t="s">
        <v>4</v>
      </c>
      <c r="V192">
        <v>4843</v>
      </c>
      <c r="W192" t="s">
        <v>81</v>
      </c>
      <c r="X192" t="s">
        <v>82</v>
      </c>
      <c r="Y192" t="s">
        <v>83</v>
      </c>
    </row>
    <row r="193" spans="1:25" x14ac:dyDescent="0.3">
      <c r="A193" t="str">
        <f t="shared" si="14"/>
        <v>Masaryk Kristián (ŠKD)</v>
      </c>
      <c r="B193" t="str">
        <f t="shared" si="15"/>
        <v>C1 1000 Juniori</v>
      </c>
      <c r="C193" t="str">
        <f t="shared" si="17"/>
        <v>C1 1000 Juniori Masaryk Kristián (ŠKD)</v>
      </c>
      <c r="D193" t="str">
        <f t="shared" si="16"/>
        <v>Masaryk Kristián (ŠKD) C1 1000 Juniori</v>
      </c>
      <c r="E193">
        <v>35</v>
      </c>
      <c r="F193" t="s">
        <v>72</v>
      </c>
      <c r="G193">
        <v>1000</v>
      </c>
      <c r="H193" t="s">
        <v>1</v>
      </c>
      <c r="I193" t="s">
        <v>2</v>
      </c>
      <c r="J193" s="1">
        <v>44317</v>
      </c>
      <c r="K193" s="2">
        <v>0.60763888888888895</v>
      </c>
      <c r="L193">
        <v>9</v>
      </c>
      <c r="M193">
        <v>4</v>
      </c>
      <c r="N193" t="s">
        <v>281</v>
      </c>
      <c r="O193" s="3" t="s">
        <v>549</v>
      </c>
      <c r="P193" s="3" t="s">
        <v>550</v>
      </c>
      <c r="Q193" s="3" t="s">
        <v>696</v>
      </c>
      <c r="R193" s="9">
        <f t="shared" si="18"/>
        <v>3.1347222222222223E-3</v>
      </c>
      <c r="S193" s="4">
        <f t="shared" si="19"/>
        <v>3.1347222222222219E-3</v>
      </c>
      <c r="T193" s="4" t="str">
        <f t="shared" si="20"/>
        <v>0:04:30,840</v>
      </c>
      <c r="U193" t="s">
        <v>4</v>
      </c>
      <c r="V193">
        <v>4843</v>
      </c>
      <c r="W193" t="s">
        <v>81</v>
      </c>
      <c r="X193" t="s">
        <v>82</v>
      </c>
      <c r="Y193" t="s">
        <v>83</v>
      </c>
    </row>
    <row r="194" spans="1:25" x14ac:dyDescent="0.3">
      <c r="A194" t="str">
        <f t="shared" ref="A194:A257" si="21">W194&amp;" "&amp;X194&amp;" ("&amp;Y194&amp;")"</f>
        <v>Masaryk Kristián (ŠKD)</v>
      </c>
      <c r="B194" t="str">
        <f t="shared" ref="B194:B257" si="22">F194&amp;" "&amp;G194&amp;" "&amp;H194</f>
        <v>C1 200 Juniori</v>
      </c>
      <c r="C194" t="str">
        <f t="shared" si="17"/>
        <v>C1 200 Juniori Masaryk Kristián (ŠKD)</v>
      </c>
      <c r="D194" t="str">
        <f t="shared" ref="D194:D257" si="23">A194&amp;" "&amp;B194</f>
        <v>Masaryk Kristián (ŠKD) C1 200 Juniori</v>
      </c>
      <c r="E194">
        <v>89</v>
      </c>
      <c r="F194" t="s">
        <v>72</v>
      </c>
      <c r="G194">
        <v>200</v>
      </c>
      <c r="H194" t="s">
        <v>1</v>
      </c>
      <c r="I194" t="s">
        <v>2</v>
      </c>
      <c r="J194" s="1">
        <v>44318</v>
      </c>
      <c r="K194" s="2">
        <v>0.63124999999999998</v>
      </c>
      <c r="L194">
        <v>1</v>
      </c>
      <c r="M194">
        <v>5</v>
      </c>
      <c r="N194" t="s">
        <v>442</v>
      </c>
      <c r="O194" s="3" t="s">
        <v>549</v>
      </c>
      <c r="P194" s="3" t="s">
        <v>716</v>
      </c>
      <c r="Q194" s="3" t="s">
        <v>849</v>
      </c>
      <c r="R194" s="9">
        <f t="shared" si="18"/>
        <v>7.0324074074074071E-4</v>
      </c>
      <c r="S194" s="4">
        <f t="shared" si="19"/>
        <v>7.0324074074074071E-4</v>
      </c>
      <c r="T194" s="4" t="str">
        <f t="shared" si="20"/>
        <v>0:01:00,760</v>
      </c>
      <c r="U194" t="s">
        <v>4</v>
      </c>
      <c r="V194">
        <v>4843</v>
      </c>
      <c r="W194" t="s">
        <v>81</v>
      </c>
      <c r="X194" t="s">
        <v>82</v>
      </c>
      <c r="Y194" t="s">
        <v>83</v>
      </c>
    </row>
    <row r="195" spans="1:25" x14ac:dyDescent="0.3">
      <c r="A195" t="str">
        <f t="shared" si="21"/>
        <v>Masaryk Kristián (ŠKD)</v>
      </c>
      <c r="B195" t="str">
        <f t="shared" si="22"/>
        <v>C1 200 Juniori</v>
      </c>
      <c r="C195" t="str">
        <f t="shared" ref="C195:C258" si="24">B195&amp;" "&amp;A195</f>
        <v>C1 200 Juniori Masaryk Kristián (ŠKD)</v>
      </c>
      <c r="D195" t="str">
        <f t="shared" si="23"/>
        <v>Masaryk Kristián (ŠKD) C1 200 Juniori</v>
      </c>
      <c r="E195">
        <v>103</v>
      </c>
      <c r="F195" t="s">
        <v>72</v>
      </c>
      <c r="G195">
        <v>200</v>
      </c>
      <c r="H195" t="s">
        <v>1</v>
      </c>
      <c r="I195" t="s">
        <v>2</v>
      </c>
      <c r="J195" s="1">
        <v>44318</v>
      </c>
      <c r="K195" s="2">
        <v>0.67291666666666661</v>
      </c>
      <c r="L195">
        <v>7</v>
      </c>
      <c r="M195">
        <v>3</v>
      </c>
      <c r="N195" t="s">
        <v>495</v>
      </c>
      <c r="O195" s="3" t="s">
        <v>549</v>
      </c>
      <c r="P195" s="3" t="s">
        <v>549</v>
      </c>
      <c r="Q195" s="3" t="s">
        <v>897</v>
      </c>
      <c r="R195" s="9">
        <f t="shared" ref="R195:R258" si="25">TIMEVALUE(SUBSTITUTE(N195,".",","))</f>
        <v>5.6574074074074079E-4</v>
      </c>
      <c r="S195" s="4">
        <f t="shared" ref="S195:S258" si="26">(VALUE(O195)*3600+VALUE(P195)*60+VALUE(SUBSTITUTE(Q195,".",",")))/(24*60*60)</f>
        <v>5.6574074074074079E-4</v>
      </c>
      <c r="T195" s="4" t="str">
        <f t="shared" ref="T195:T258" si="27">TEXT(S195,"[h]:mm:ss,000")</f>
        <v>0:00:48,880</v>
      </c>
      <c r="U195" t="s">
        <v>4</v>
      </c>
      <c r="V195">
        <v>4843</v>
      </c>
      <c r="W195" t="s">
        <v>81</v>
      </c>
      <c r="X195" t="s">
        <v>82</v>
      </c>
      <c r="Y195" t="s">
        <v>83</v>
      </c>
    </row>
    <row r="196" spans="1:25" x14ac:dyDescent="0.3">
      <c r="A196" t="str">
        <f t="shared" si="21"/>
        <v>Masaryk Kristián (ŠKD)</v>
      </c>
      <c r="B196" t="str">
        <f t="shared" si="22"/>
        <v>C1 500 Juniori</v>
      </c>
      <c r="C196" t="str">
        <f t="shared" si="24"/>
        <v>C1 500 Juniori Masaryk Kristián (ŠKD)</v>
      </c>
      <c r="D196" t="str">
        <f t="shared" si="23"/>
        <v>Masaryk Kristián (ŠKD) C1 500 Juniori</v>
      </c>
      <c r="E196">
        <v>52</v>
      </c>
      <c r="F196" t="s">
        <v>72</v>
      </c>
      <c r="G196">
        <v>500</v>
      </c>
      <c r="H196" t="s">
        <v>1</v>
      </c>
      <c r="I196" t="s">
        <v>2</v>
      </c>
      <c r="J196" s="1">
        <v>44318</v>
      </c>
      <c r="K196" s="2">
        <v>0.38958333333333334</v>
      </c>
      <c r="L196">
        <v>1</v>
      </c>
      <c r="M196">
        <v>4</v>
      </c>
      <c r="N196" t="s">
        <v>324</v>
      </c>
      <c r="O196" s="3" t="s">
        <v>549</v>
      </c>
      <c r="P196" s="3" t="s">
        <v>720</v>
      </c>
      <c r="Q196" s="3" t="s">
        <v>740</v>
      </c>
      <c r="R196" s="9">
        <f t="shared" si="25"/>
        <v>1.8650231481481484E-3</v>
      </c>
      <c r="S196" s="4">
        <f t="shared" si="26"/>
        <v>1.8650231481481482E-3</v>
      </c>
      <c r="T196" s="4" t="str">
        <f t="shared" si="27"/>
        <v>0:02:41,138</v>
      </c>
      <c r="U196" t="s">
        <v>4</v>
      </c>
      <c r="V196">
        <v>4843</v>
      </c>
      <c r="W196" t="s">
        <v>81</v>
      </c>
      <c r="X196" t="s">
        <v>82</v>
      </c>
      <c r="Y196" t="s">
        <v>83</v>
      </c>
    </row>
    <row r="197" spans="1:25" x14ac:dyDescent="0.3">
      <c r="A197" t="str">
        <f t="shared" si="21"/>
        <v>Masaryk Kristián (ŠKD)</v>
      </c>
      <c r="B197" t="str">
        <f t="shared" si="22"/>
        <v>C1 500 Juniori</v>
      </c>
      <c r="C197" t="str">
        <f t="shared" si="24"/>
        <v>C1 500 Juniori Masaryk Kristián (ŠKD)</v>
      </c>
      <c r="D197" t="str">
        <f t="shared" si="23"/>
        <v>Masaryk Kristián (ŠKD) C1 500 Juniori</v>
      </c>
      <c r="E197">
        <v>66</v>
      </c>
      <c r="F197" t="s">
        <v>72</v>
      </c>
      <c r="G197">
        <v>500</v>
      </c>
      <c r="H197" t="s">
        <v>1</v>
      </c>
      <c r="I197" t="s">
        <v>2</v>
      </c>
      <c r="J197" s="1">
        <v>44318</v>
      </c>
      <c r="K197" s="2">
        <v>0.58958333333333335</v>
      </c>
      <c r="L197">
        <v>3</v>
      </c>
      <c r="M197">
        <v>3</v>
      </c>
      <c r="N197" t="s">
        <v>385</v>
      </c>
      <c r="O197" s="3" t="s">
        <v>549</v>
      </c>
      <c r="P197" s="3" t="s">
        <v>720</v>
      </c>
      <c r="Q197" s="3" t="s">
        <v>799</v>
      </c>
      <c r="R197" s="9">
        <f t="shared" si="25"/>
        <v>1.7055555555555556E-3</v>
      </c>
      <c r="S197" s="4">
        <f t="shared" si="26"/>
        <v>1.7055555555555556E-3</v>
      </c>
      <c r="T197" s="4" t="str">
        <f t="shared" si="27"/>
        <v>0:02:27,360</v>
      </c>
      <c r="U197" t="s">
        <v>4</v>
      </c>
      <c r="V197">
        <v>4843</v>
      </c>
      <c r="W197" t="s">
        <v>81</v>
      </c>
      <c r="X197" t="s">
        <v>82</v>
      </c>
      <c r="Y197" t="s">
        <v>83</v>
      </c>
    </row>
    <row r="198" spans="1:25" x14ac:dyDescent="0.3">
      <c r="A198" t="str">
        <f t="shared" si="21"/>
        <v>Minárikova Alexandra (MOR)</v>
      </c>
      <c r="B198" t="str">
        <f t="shared" si="22"/>
        <v>C1 1000 Juniorky+Kadetky</v>
      </c>
      <c r="C198" t="str">
        <f t="shared" si="24"/>
        <v>C1 1000 Juniorky+Kadetky Minárikova Alexandra (MOR)</v>
      </c>
      <c r="D198" t="str">
        <f t="shared" si="23"/>
        <v>Minárikova Alexandra (MOR) C1 1000 Juniorky+Kadetky</v>
      </c>
      <c r="E198">
        <v>15</v>
      </c>
      <c r="F198" t="s">
        <v>72</v>
      </c>
      <c r="G198">
        <v>1000</v>
      </c>
      <c r="H198" t="s">
        <v>191</v>
      </c>
      <c r="I198" t="s">
        <v>2</v>
      </c>
      <c r="J198" s="1">
        <v>44317</v>
      </c>
      <c r="K198" s="2">
        <v>0.47083333333333338</v>
      </c>
      <c r="L198">
        <v>6</v>
      </c>
      <c r="M198">
        <v>2</v>
      </c>
      <c r="N198" t="s">
        <v>195</v>
      </c>
      <c r="O198" s="3" t="s">
        <v>549</v>
      </c>
      <c r="P198" s="3" t="s">
        <v>615</v>
      </c>
      <c r="Q198" s="3" t="s">
        <v>616</v>
      </c>
      <c r="R198" s="9">
        <f t="shared" si="25"/>
        <v>5.0214236111111111E-3</v>
      </c>
      <c r="S198" s="4">
        <f t="shared" si="26"/>
        <v>5.0214236111111111E-3</v>
      </c>
      <c r="T198" s="4" t="str">
        <f t="shared" si="27"/>
        <v>0:07:13,851</v>
      </c>
      <c r="U198" t="s">
        <v>4</v>
      </c>
      <c r="V198">
        <v>5911</v>
      </c>
      <c r="W198" t="s">
        <v>196</v>
      </c>
      <c r="X198" t="s">
        <v>197</v>
      </c>
      <c r="Y198" t="s">
        <v>198</v>
      </c>
    </row>
    <row r="199" spans="1:25" x14ac:dyDescent="0.3">
      <c r="A199" t="str">
        <f t="shared" si="21"/>
        <v>Minárikova Alexandra (MOR)</v>
      </c>
      <c r="B199" t="str">
        <f t="shared" si="22"/>
        <v>C1 1000 Juniorky+Kadetky</v>
      </c>
      <c r="C199" t="str">
        <f t="shared" si="24"/>
        <v>C1 1000 Juniorky+Kadetky Minárikova Alexandra (MOR)</v>
      </c>
      <c r="D199" t="str">
        <f t="shared" si="23"/>
        <v>Minárikova Alexandra (MOR) C1 1000 Juniorky+Kadetky</v>
      </c>
      <c r="E199">
        <v>25</v>
      </c>
      <c r="F199" t="s">
        <v>72</v>
      </c>
      <c r="G199">
        <v>1000</v>
      </c>
      <c r="H199" t="s">
        <v>191</v>
      </c>
      <c r="I199" t="s">
        <v>2</v>
      </c>
      <c r="J199" s="1">
        <v>44317</v>
      </c>
      <c r="K199" s="2">
        <v>0.51874999999999993</v>
      </c>
      <c r="L199">
        <v>4</v>
      </c>
      <c r="M199">
        <v>2</v>
      </c>
      <c r="N199" t="s">
        <v>260</v>
      </c>
      <c r="O199" s="3" t="s">
        <v>549</v>
      </c>
      <c r="P199" s="3" t="s">
        <v>606</v>
      </c>
      <c r="Q199" s="3" t="s">
        <v>676</v>
      </c>
      <c r="R199" s="9">
        <f t="shared" si="25"/>
        <v>4.7444444444444444E-3</v>
      </c>
      <c r="S199" s="4">
        <f t="shared" si="26"/>
        <v>4.7444444444444444E-3</v>
      </c>
      <c r="T199" s="4" t="str">
        <f t="shared" si="27"/>
        <v>0:06:49,920</v>
      </c>
      <c r="U199" t="s">
        <v>4</v>
      </c>
      <c r="V199">
        <v>5911</v>
      </c>
      <c r="W199" t="s">
        <v>196</v>
      </c>
      <c r="X199" t="s">
        <v>197</v>
      </c>
      <c r="Y199" t="s">
        <v>198</v>
      </c>
    </row>
    <row r="200" spans="1:25" x14ac:dyDescent="0.3">
      <c r="A200" t="str">
        <f t="shared" si="21"/>
        <v>Minárikova Alexandra (MOR)</v>
      </c>
      <c r="B200" t="str">
        <f t="shared" si="22"/>
        <v>C1 200 Juniorky+Kadetky</v>
      </c>
      <c r="C200" t="str">
        <f t="shared" si="24"/>
        <v>C1 200 Juniorky+Kadetky Minárikova Alexandra (MOR)</v>
      </c>
      <c r="D200" t="str">
        <f t="shared" si="23"/>
        <v>Minárikova Alexandra (MOR) C1 200 Juniorky+Kadetky</v>
      </c>
      <c r="E200">
        <v>95</v>
      </c>
      <c r="F200" t="s">
        <v>72</v>
      </c>
      <c r="G200">
        <v>200</v>
      </c>
      <c r="H200" t="s">
        <v>191</v>
      </c>
      <c r="I200" t="s">
        <v>2</v>
      </c>
      <c r="J200" s="1">
        <v>44318</v>
      </c>
      <c r="K200" s="2">
        <v>0.64374999999999993</v>
      </c>
      <c r="L200">
        <v>9</v>
      </c>
      <c r="M200">
        <v>2</v>
      </c>
      <c r="N200" t="s">
        <v>477</v>
      </c>
      <c r="O200" s="3" t="s">
        <v>549</v>
      </c>
      <c r="P200" s="3" t="s">
        <v>716</v>
      </c>
      <c r="Q200" s="3" t="s">
        <v>880</v>
      </c>
      <c r="R200" s="9">
        <f t="shared" si="25"/>
        <v>1.0035879629629629E-3</v>
      </c>
      <c r="S200" s="4">
        <f t="shared" si="26"/>
        <v>1.0035879629629631E-3</v>
      </c>
      <c r="T200" s="4" t="str">
        <f t="shared" si="27"/>
        <v>0:01:26,710</v>
      </c>
      <c r="U200" t="s">
        <v>4</v>
      </c>
      <c r="V200">
        <v>5911</v>
      </c>
      <c r="W200" t="s">
        <v>196</v>
      </c>
      <c r="X200" t="s">
        <v>197</v>
      </c>
      <c r="Y200" t="s">
        <v>198</v>
      </c>
    </row>
    <row r="201" spans="1:25" x14ac:dyDescent="0.3">
      <c r="A201" t="str">
        <f t="shared" si="21"/>
        <v>Minárikova Alexandra (MOR)</v>
      </c>
      <c r="B201" t="str">
        <f t="shared" si="22"/>
        <v>C1 200 Juniorky+Kadetky</v>
      </c>
      <c r="C201" t="str">
        <f t="shared" si="24"/>
        <v>C1 200 Juniorky+Kadetky Minárikova Alexandra (MOR)</v>
      </c>
      <c r="D201" t="str">
        <f t="shared" si="23"/>
        <v>Minárikova Alexandra (MOR) C1 200 Juniorky+Kadetky</v>
      </c>
      <c r="E201">
        <v>109</v>
      </c>
      <c r="F201" t="s">
        <v>72</v>
      </c>
      <c r="G201">
        <v>200</v>
      </c>
      <c r="H201" t="s">
        <v>191</v>
      </c>
      <c r="I201" t="s">
        <v>2</v>
      </c>
      <c r="J201" s="1">
        <v>44318</v>
      </c>
      <c r="K201" s="2">
        <v>0.68541666666666667</v>
      </c>
      <c r="L201">
        <v>8</v>
      </c>
      <c r="M201">
        <v>2</v>
      </c>
      <c r="N201" t="s">
        <v>529</v>
      </c>
      <c r="O201" s="3" t="s">
        <v>549</v>
      </c>
      <c r="P201" s="3" t="s">
        <v>716</v>
      </c>
      <c r="Q201" s="3" t="s">
        <v>926</v>
      </c>
      <c r="R201" s="9">
        <f t="shared" si="25"/>
        <v>8.6388888888888887E-4</v>
      </c>
      <c r="S201" s="4">
        <f t="shared" si="26"/>
        <v>8.6388888888888887E-4</v>
      </c>
      <c r="T201" s="4" t="str">
        <f t="shared" si="27"/>
        <v>0:01:14,640</v>
      </c>
      <c r="U201" t="s">
        <v>4</v>
      </c>
      <c r="V201">
        <v>5911</v>
      </c>
      <c r="W201" t="s">
        <v>196</v>
      </c>
      <c r="X201" t="s">
        <v>197</v>
      </c>
      <c r="Y201" t="s">
        <v>198</v>
      </c>
    </row>
    <row r="202" spans="1:25" x14ac:dyDescent="0.3">
      <c r="A202" t="str">
        <f t="shared" si="21"/>
        <v>Minárikova Alexandra (MOR)</v>
      </c>
      <c r="B202" t="str">
        <f t="shared" si="22"/>
        <v>C1 500 Juniorky+Kadetky</v>
      </c>
      <c r="C202" t="str">
        <f t="shared" si="24"/>
        <v>C1 500 Juniorky+Kadetky Minárikova Alexandra (MOR)</v>
      </c>
      <c r="D202" t="str">
        <f t="shared" si="23"/>
        <v>Minárikova Alexandra (MOR) C1 500 Juniorky+Kadetky</v>
      </c>
      <c r="E202">
        <v>58</v>
      </c>
      <c r="F202" t="s">
        <v>72</v>
      </c>
      <c r="G202">
        <v>500</v>
      </c>
      <c r="H202" t="s">
        <v>191</v>
      </c>
      <c r="I202" t="s">
        <v>2</v>
      </c>
      <c r="J202" s="1">
        <v>44318</v>
      </c>
      <c r="K202" s="2">
        <v>0.40208333333333335</v>
      </c>
      <c r="L202">
        <v>6</v>
      </c>
      <c r="M202">
        <v>1</v>
      </c>
      <c r="N202" t="s">
        <v>363</v>
      </c>
      <c r="O202" s="3" t="s">
        <v>549</v>
      </c>
      <c r="P202" s="3" t="s">
        <v>550</v>
      </c>
      <c r="Q202" s="3" t="s">
        <v>779</v>
      </c>
      <c r="R202" s="9">
        <f t="shared" si="25"/>
        <v>3.287349537037037E-3</v>
      </c>
      <c r="S202" s="4">
        <f t="shared" si="26"/>
        <v>3.287349537037037E-3</v>
      </c>
      <c r="T202" s="4" t="str">
        <f t="shared" si="27"/>
        <v>0:04:44,027</v>
      </c>
      <c r="U202" t="s">
        <v>4</v>
      </c>
      <c r="V202">
        <v>5911</v>
      </c>
      <c r="W202" t="s">
        <v>196</v>
      </c>
      <c r="X202" t="s">
        <v>197</v>
      </c>
      <c r="Y202" t="s">
        <v>198</v>
      </c>
    </row>
    <row r="203" spans="1:25" x14ac:dyDescent="0.3">
      <c r="A203" t="str">
        <f t="shared" si="21"/>
        <v>Minárikova Alexandra (MOR)</v>
      </c>
      <c r="B203" t="str">
        <f t="shared" si="22"/>
        <v>C1 500 Juniorky+Kadetky</v>
      </c>
      <c r="C203" t="str">
        <f t="shared" si="24"/>
        <v>C1 500 Juniorky+Kadetky Minárikova Alexandra (MOR)</v>
      </c>
      <c r="D203" t="str">
        <f t="shared" si="23"/>
        <v>Minárikova Alexandra (MOR) C1 500 Juniorky+Kadetky</v>
      </c>
      <c r="E203">
        <v>72</v>
      </c>
      <c r="F203" t="s">
        <v>72</v>
      </c>
      <c r="G203">
        <v>500</v>
      </c>
      <c r="H203" t="s">
        <v>191</v>
      </c>
      <c r="I203" t="s">
        <v>2</v>
      </c>
      <c r="J203" s="1">
        <v>44318</v>
      </c>
      <c r="K203" s="2">
        <v>0.6020833333333333</v>
      </c>
      <c r="L203">
        <v>8</v>
      </c>
      <c r="M203">
        <v>2</v>
      </c>
      <c r="N203" t="s">
        <v>419</v>
      </c>
      <c r="O203" s="3" t="s">
        <v>549</v>
      </c>
      <c r="P203" s="3" t="s">
        <v>677</v>
      </c>
      <c r="Q203" s="3" t="s">
        <v>830</v>
      </c>
      <c r="R203" s="9">
        <f t="shared" si="25"/>
        <v>2.5967592592592592E-3</v>
      </c>
      <c r="S203" s="4">
        <f t="shared" si="26"/>
        <v>2.5967592592592596E-3</v>
      </c>
      <c r="T203" s="4" t="str">
        <f t="shared" si="27"/>
        <v>0:03:44,360</v>
      </c>
      <c r="U203" t="s">
        <v>4</v>
      </c>
      <c r="V203">
        <v>5911</v>
      </c>
      <c r="W203" t="s">
        <v>196</v>
      </c>
      <c r="X203" t="s">
        <v>197</v>
      </c>
      <c r="Y203" t="s">
        <v>198</v>
      </c>
    </row>
    <row r="204" spans="1:25" x14ac:dyDescent="0.3">
      <c r="A204" t="str">
        <f t="shared" si="21"/>
        <v>Miškolciová Martina (TTS)</v>
      </c>
      <c r="B204" t="str">
        <f t="shared" si="22"/>
        <v>C1 1000 Juniorky+Kadetky</v>
      </c>
      <c r="C204" t="str">
        <f t="shared" si="24"/>
        <v>C1 1000 Juniorky+Kadetky Miškolciová Martina (TTS)</v>
      </c>
      <c r="D204" t="str">
        <f t="shared" si="23"/>
        <v>Miškolciová Martina (TTS) C1 1000 Juniorky+Kadetky</v>
      </c>
      <c r="E204">
        <v>15</v>
      </c>
      <c r="F204" t="s">
        <v>72</v>
      </c>
      <c r="G204">
        <v>1000</v>
      </c>
      <c r="H204" t="s">
        <v>191</v>
      </c>
      <c r="I204" t="s">
        <v>2</v>
      </c>
      <c r="J204" s="1">
        <v>44317</v>
      </c>
      <c r="K204" s="2">
        <v>0.47083333333333338</v>
      </c>
      <c r="L204">
        <v>4</v>
      </c>
      <c r="M204">
        <v>1</v>
      </c>
      <c r="N204" t="s">
        <v>192</v>
      </c>
      <c r="O204" s="3" t="s">
        <v>549</v>
      </c>
      <c r="P204" s="3" t="s">
        <v>606</v>
      </c>
      <c r="Q204" s="3" t="s">
        <v>614</v>
      </c>
      <c r="R204" s="9">
        <f t="shared" si="25"/>
        <v>4.416747685185185E-3</v>
      </c>
      <c r="S204" s="4">
        <f t="shared" si="26"/>
        <v>4.416747685185185E-3</v>
      </c>
      <c r="T204" s="4" t="str">
        <f t="shared" si="27"/>
        <v>0:06:21,607</v>
      </c>
      <c r="U204" t="s">
        <v>4</v>
      </c>
      <c r="V204">
        <v>6431</v>
      </c>
      <c r="W204" t="s">
        <v>193</v>
      </c>
      <c r="X204" t="s">
        <v>194</v>
      </c>
      <c r="Y204" t="s">
        <v>71</v>
      </c>
    </row>
    <row r="205" spans="1:25" x14ac:dyDescent="0.3">
      <c r="A205" t="str">
        <f t="shared" si="21"/>
        <v>Miškolciová Martina (TTS)</v>
      </c>
      <c r="B205" t="str">
        <f t="shared" si="22"/>
        <v>C1 1000 Juniorky+Kadetky</v>
      </c>
      <c r="C205" t="str">
        <f t="shared" si="24"/>
        <v>C1 1000 Juniorky+Kadetky Miškolciová Martina (TTS)</v>
      </c>
      <c r="D205" t="str">
        <f t="shared" si="23"/>
        <v>Miškolciová Martina (TTS) C1 1000 Juniorky+Kadetky</v>
      </c>
      <c r="E205">
        <v>25</v>
      </c>
      <c r="F205" t="s">
        <v>72</v>
      </c>
      <c r="G205">
        <v>1000</v>
      </c>
      <c r="H205" t="s">
        <v>191</v>
      </c>
      <c r="I205" t="s">
        <v>2</v>
      </c>
      <c r="J205" s="1">
        <v>44317</v>
      </c>
      <c r="K205" s="2">
        <v>0.51874999999999993</v>
      </c>
      <c r="L205">
        <v>6</v>
      </c>
      <c r="M205">
        <v>1</v>
      </c>
      <c r="N205" t="s">
        <v>259</v>
      </c>
      <c r="O205" s="3" t="s">
        <v>549</v>
      </c>
      <c r="P205" s="3" t="s">
        <v>606</v>
      </c>
      <c r="Q205" s="3" t="s">
        <v>675</v>
      </c>
      <c r="R205" s="9">
        <f t="shared" si="25"/>
        <v>4.2430555555555563E-3</v>
      </c>
      <c r="S205" s="4">
        <f t="shared" si="26"/>
        <v>4.2430555555555555E-3</v>
      </c>
      <c r="T205" s="4" t="str">
        <f t="shared" si="27"/>
        <v>0:06:06,600</v>
      </c>
      <c r="U205" t="s">
        <v>4</v>
      </c>
      <c r="V205">
        <v>6431</v>
      </c>
      <c r="W205" t="s">
        <v>193</v>
      </c>
      <c r="X205" t="s">
        <v>194</v>
      </c>
      <c r="Y205" t="s">
        <v>71</v>
      </c>
    </row>
    <row r="206" spans="1:25" x14ac:dyDescent="0.3">
      <c r="A206" t="str">
        <f t="shared" si="21"/>
        <v>Miškolciová Martina (TTS)</v>
      </c>
      <c r="B206" t="str">
        <f t="shared" si="22"/>
        <v>C1 200 Juniorky+Kadetky</v>
      </c>
      <c r="C206" t="str">
        <f t="shared" si="24"/>
        <v>C1 200 Juniorky+Kadetky Miškolciová Martina (TTS)</v>
      </c>
      <c r="D206" t="str">
        <f t="shared" si="23"/>
        <v>Miškolciová Martina (TTS) C1 200 Juniorky+Kadetky</v>
      </c>
      <c r="E206">
        <v>95</v>
      </c>
      <c r="F206" t="s">
        <v>72</v>
      </c>
      <c r="G206">
        <v>200</v>
      </c>
      <c r="H206" t="s">
        <v>191</v>
      </c>
      <c r="I206" t="s">
        <v>2</v>
      </c>
      <c r="J206" s="1">
        <v>44318</v>
      </c>
      <c r="K206" s="2">
        <v>0.64374999999999993</v>
      </c>
      <c r="L206">
        <v>8</v>
      </c>
      <c r="M206">
        <v>1</v>
      </c>
      <c r="N206" t="s">
        <v>476</v>
      </c>
      <c r="O206" s="3" t="s">
        <v>549</v>
      </c>
      <c r="P206" s="3" t="s">
        <v>716</v>
      </c>
      <c r="Q206" s="3" t="s">
        <v>879</v>
      </c>
      <c r="R206" s="9">
        <f t="shared" si="25"/>
        <v>9.5633101851851858E-4</v>
      </c>
      <c r="S206" s="4">
        <f t="shared" si="26"/>
        <v>9.5633101851851847E-4</v>
      </c>
      <c r="T206" s="4" t="str">
        <f t="shared" si="27"/>
        <v>0:01:22,627</v>
      </c>
      <c r="U206" t="s">
        <v>4</v>
      </c>
      <c r="V206">
        <v>6431</v>
      </c>
      <c r="W206" t="s">
        <v>193</v>
      </c>
      <c r="X206" t="s">
        <v>194</v>
      </c>
      <c r="Y206" t="s">
        <v>71</v>
      </c>
    </row>
    <row r="207" spans="1:25" x14ac:dyDescent="0.3">
      <c r="A207" t="str">
        <f t="shared" si="21"/>
        <v>Miškolciová Martina (TTS)</v>
      </c>
      <c r="B207" t="str">
        <f t="shared" si="22"/>
        <v>C1 200 Juniorky+Kadetky</v>
      </c>
      <c r="C207" t="str">
        <f t="shared" si="24"/>
        <v>C1 200 Juniorky+Kadetky Miškolciová Martina (TTS)</v>
      </c>
      <c r="D207" t="str">
        <f t="shared" si="23"/>
        <v>Miškolciová Martina (TTS) C1 200 Juniorky+Kadetky</v>
      </c>
      <c r="E207">
        <v>109</v>
      </c>
      <c r="F207" t="s">
        <v>72</v>
      </c>
      <c r="G207">
        <v>200</v>
      </c>
      <c r="H207" t="s">
        <v>191</v>
      </c>
      <c r="I207" t="s">
        <v>2</v>
      </c>
      <c r="J207" s="1">
        <v>44318</v>
      </c>
      <c r="K207" s="2">
        <v>0.68541666666666667</v>
      </c>
      <c r="L207">
        <v>9</v>
      </c>
      <c r="M207">
        <v>1</v>
      </c>
      <c r="N207" t="s">
        <v>528</v>
      </c>
      <c r="O207" s="3" t="s">
        <v>549</v>
      </c>
      <c r="P207" s="3" t="s">
        <v>716</v>
      </c>
      <c r="Q207" s="3" t="s">
        <v>792</v>
      </c>
      <c r="R207" s="9">
        <f t="shared" si="25"/>
        <v>7.7500000000000008E-4</v>
      </c>
      <c r="S207" s="4">
        <f t="shared" si="26"/>
        <v>7.7499999999999997E-4</v>
      </c>
      <c r="T207" s="4" t="str">
        <f t="shared" si="27"/>
        <v>0:01:06,960</v>
      </c>
      <c r="U207" t="s">
        <v>4</v>
      </c>
      <c r="V207">
        <v>6431</v>
      </c>
      <c r="W207" t="s">
        <v>193</v>
      </c>
      <c r="X207" t="s">
        <v>194</v>
      </c>
      <c r="Y207" t="s">
        <v>71</v>
      </c>
    </row>
    <row r="208" spans="1:25" x14ac:dyDescent="0.3">
      <c r="A208" t="str">
        <f t="shared" si="21"/>
        <v>Miškolciová Martina (TTS)</v>
      </c>
      <c r="B208" t="str">
        <f t="shared" si="22"/>
        <v>C1 500 Juniorky+Kadetky</v>
      </c>
      <c r="C208" t="str">
        <f t="shared" si="24"/>
        <v>C1 500 Juniorky+Kadetky Miškolciová Martina (TTS)</v>
      </c>
      <c r="D208" t="str">
        <f t="shared" si="23"/>
        <v>Miškolciová Martina (TTS) C1 500 Juniorky+Kadetky</v>
      </c>
      <c r="E208">
        <v>58</v>
      </c>
      <c r="F208" t="s">
        <v>72</v>
      </c>
      <c r="G208">
        <v>500</v>
      </c>
      <c r="H208" t="s">
        <v>191</v>
      </c>
      <c r="I208" t="s">
        <v>2</v>
      </c>
      <c r="J208" s="1">
        <v>44318</v>
      </c>
      <c r="K208" s="2">
        <v>0.40208333333333335</v>
      </c>
      <c r="L208">
        <v>4</v>
      </c>
      <c r="M208">
        <v>0</v>
      </c>
      <c r="N208" t="s">
        <v>207</v>
      </c>
      <c r="O208" s="3" t="s">
        <v>549</v>
      </c>
      <c r="P208" s="3" t="s">
        <v>549</v>
      </c>
      <c r="Q208" s="3" t="s">
        <v>625</v>
      </c>
      <c r="R208" s="9">
        <f t="shared" si="25"/>
        <v>0</v>
      </c>
      <c r="S208" s="4">
        <f t="shared" si="26"/>
        <v>0</v>
      </c>
      <c r="T208" s="4" t="str">
        <f t="shared" si="27"/>
        <v>0:00:00,000</v>
      </c>
      <c r="U208" t="s">
        <v>364</v>
      </c>
      <c r="V208">
        <v>6431</v>
      </c>
      <c r="W208" t="s">
        <v>193</v>
      </c>
      <c r="X208" t="s">
        <v>194</v>
      </c>
      <c r="Y208" t="s">
        <v>71</v>
      </c>
    </row>
    <row r="209" spans="1:25" x14ac:dyDescent="0.3">
      <c r="A209" t="str">
        <f t="shared" si="21"/>
        <v>Miškolciová Martina (TTS)</v>
      </c>
      <c r="B209" t="str">
        <f t="shared" si="22"/>
        <v>C1 500 Juniorky+Kadetky</v>
      </c>
      <c r="C209" t="str">
        <f t="shared" si="24"/>
        <v>C1 500 Juniorky+Kadetky Miškolciová Martina (TTS)</v>
      </c>
      <c r="D209" t="str">
        <f t="shared" si="23"/>
        <v>Miškolciová Martina (TTS) C1 500 Juniorky+Kadetky</v>
      </c>
      <c r="E209">
        <v>72</v>
      </c>
      <c r="F209" t="s">
        <v>72</v>
      </c>
      <c r="G209">
        <v>500</v>
      </c>
      <c r="H209" t="s">
        <v>191</v>
      </c>
      <c r="I209" t="s">
        <v>2</v>
      </c>
      <c r="J209" s="1">
        <v>44318</v>
      </c>
      <c r="K209" s="2">
        <v>0.6020833333333333</v>
      </c>
      <c r="L209">
        <v>9</v>
      </c>
      <c r="M209">
        <v>1</v>
      </c>
      <c r="N209" t="s">
        <v>418</v>
      </c>
      <c r="O209" s="3" t="s">
        <v>549</v>
      </c>
      <c r="P209" s="3" t="s">
        <v>677</v>
      </c>
      <c r="Q209" s="3" t="s">
        <v>829</v>
      </c>
      <c r="R209" s="9">
        <f t="shared" si="25"/>
        <v>2.3259259259259262E-3</v>
      </c>
      <c r="S209" s="4">
        <f t="shared" si="26"/>
        <v>2.3259259259259262E-3</v>
      </c>
      <c r="T209" s="4" t="str">
        <f t="shared" si="27"/>
        <v>0:03:20,960</v>
      </c>
      <c r="U209" t="s">
        <v>4</v>
      </c>
      <c r="V209">
        <v>6431</v>
      </c>
      <c r="W209" t="s">
        <v>193</v>
      </c>
      <c r="X209" t="s">
        <v>194</v>
      </c>
      <c r="Y209" t="s">
        <v>71</v>
      </c>
    </row>
    <row r="210" spans="1:25" x14ac:dyDescent="0.3">
      <c r="A210" t="str">
        <f t="shared" si="21"/>
        <v>Mrva Martin (SLA)</v>
      </c>
      <c r="B210" t="str">
        <f t="shared" si="22"/>
        <v>K1 1000 Juniori</v>
      </c>
      <c r="C210" t="str">
        <f t="shared" si="24"/>
        <v>K1 1000 Juniori Mrva Martin (SLA)</v>
      </c>
      <c r="D210" t="str">
        <f t="shared" si="23"/>
        <v>Mrva Martin (SLA) K1 1000 Juniori</v>
      </c>
      <c r="E210">
        <v>5</v>
      </c>
      <c r="F210" t="s">
        <v>0</v>
      </c>
      <c r="G210">
        <v>1000</v>
      </c>
      <c r="H210" t="s">
        <v>1</v>
      </c>
      <c r="I210" t="s">
        <v>2</v>
      </c>
      <c r="J210" s="1">
        <v>44317</v>
      </c>
      <c r="K210" s="2">
        <v>0.44166666666666665</v>
      </c>
      <c r="L210">
        <v>7</v>
      </c>
      <c r="M210">
        <v>2</v>
      </c>
      <c r="N210" t="s">
        <v>61</v>
      </c>
      <c r="O210" s="3" t="s">
        <v>549</v>
      </c>
      <c r="P210" s="3" t="s">
        <v>550</v>
      </c>
      <c r="Q210" s="3" t="s">
        <v>568</v>
      </c>
      <c r="R210" s="9">
        <f t="shared" si="25"/>
        <v>3.1558680555555559E-3</v>
      </c>
      <c r="S210" s="4">
        <f t="shared" si="26"/>
        <v>3.1558680555555559E-3</v>
      </c>
      <c r="T210" s="4" t="str">
        <f t="shared" si="27"/>
        <v>0:04:32,667</v>
      </c>
      <c r="U210" t="s">
        <v>4</v>
      </c>
      <c r="V210">
        <v>213</v>
      </c>
      <c r="W210" t="s">
        <v>62</v>
      </c>
      <c r="X210" t="s">
        <v>63</v>
      </c>
      <c r="Y210" t="s">
        <v>64</v>
      </c>
    </row>
    <row r="211" spans="1:25" x14ac:dyDescent="0.3">
      <c r="A211" t="str">
        <f t="shared" si="21"/>
        <v>Mrva Martin (SLA)</v>
      </c>
      <c r="B211" t="str">
        <f t="shared" si="22"/>
        <v>K1 1000 Juniori</v>
      </c>
      <c r="C211" t="str">
        <f t="shared" si="24"/>
        <v>K1 1000 Juniori Mrva Martin (SLA)</v>
      </c>
      <c r="D211" t="str">
        <f t="shared" si="23"/>
        <v>Mrva Martin (SLA) K1 1000 Juniori</v>
      </c>
      <c r="E211">
        <v>18</v>
      </c>
      <c r="F211" t="s">
        <v>0</v>
      </c>
      <c r="G211">
        <v>1000</v>
      </c>
      <c r="H211" t="s">
        <v>1</v>
      </c>
      <c r="I211" t="s">
        <v>2</v>
      </c>
      <c r="J211" s="1">
        <v>44317</v>
      </c>
      <c r="K211" s="2">
        <v>0.50416666666666665</v>
      </c>
      <c r="L211">
        <v>5</v>
      </c>
      <c r="M211">
        <v>5</v>
      </c>
      <c r="N211" t="s">
        <v>219</v>
      </c>
      <c r="O211" s="3" t="s">
        <v>549</v>
      </c>
      <c r="P211" s="3" t="s">
        <v>550</v>
      </c>
      <c r="Q211" s="3" t="s">
        <v>636</v>
      </c>
      <c r="R211" s="9">
        <f t="shared" si="25"/>
        <v>3.2685185185185191E-3</v>
      </c>
      <c r="S211" s="4">
        <f t="shared" si="26"/>
        <v>3.2685185185185183E-3</v>
      </c>
      <c r="T211" s="4" t="str">
        <f t="shared" si="27"/>
        <v>0:04:42,400</v>
      </c>
      <c r="U211" t="s">
        <v>4</v>
      </c>
      <c r="V211">
        <v>213</v>
      </c>
      <c r="W211" t="s">
        <v>62</v>
      </c>
      <c r="X211" t="s">
        <v>63</v>
      </c>
      <c r="Y211" t="s">
        <v>64</v>
      </c>
    </row>
    <row r="212" spans="1:25" x14ac:dyDescent="0.3">
      <c r="A212" t="str">
        <f t="shared" si="21"/>
        <v>Mrva Martin (SLA)</v>
      </c>
      <c r="B212" t="str">
        <f t="shared" si="22"/>
        <v>K1 1000 Juniori</v>
      </c>
      <c r="C212" t="str">
        <f t="shared" si="24"/>
        <v>K1 1000 Juniori Mrva Martin (SLA)</v>
      </c>
      <c r="D212" t="str">
        <f t="shared" si="23"/>
        <v>Mrva Martin (SLA) K1 1000 Juniori</v>
      </c>
      <c r="E212">
        <v>34</v>
      </c>
      <c r="F212" t="s">
        <v>0</v>
      </c>
      <c r="G212">
        <v>1000</v>
      </c>
      <c r="H212" t="s">
        <v>1</v>
      </c>
      <c r="I212" t="s">
        <v>2</v>
      </c>
      <c r="J212" s="1">
        <v>44317</v>
      </c>
      <c r="K212" s="2">
        <v>0.60555555555555551</v>
      </c>
      <c r="L212">
        <v>4</v>
      </c>
      <c r="M212">
        <v>5</v>
      </c>
      <c r="N212" t="s">
        <v>244</v>
      </c>
      <c r="O212" s="3" t="s">
        <v>549</v>
      </c>
      <c r="P212" s="3" t="s">
        <v>550</v>
      </c>
      <c r="Q212" s="3" t="s">
        <v>661</v>
      </c>
      <c r="R212" s="9">
        <f t="shared" si="25"/>
        <v>3.1236111111111113E-3</v>
      </c>
      <c r="S212" s="4">
        <f t="shared" si="26"/>
        <v>3.1236111111111109E-3</v>
      </c>
      <c r="T212" s="4" t="str">
        <f t="shared" si="27"/>
        <v>0:04:29,880</v>
      </c>
      <c r="U212" t="s">
        <v>4</v>
      </c>
      <c r="V212">
        <v>213</v>
      </c>
      <c r="W212" t="s">
        <v>62</v>
      </c>
      <c r="X212" t="s">
        <v>63</v>
      </c>
      <c r="Y212" t="s">
        <v>64</v>
      </c>
    </row>
    <row r="213" spans="1:25" x14ac:dyDescent="0.3">
      <c r="A213" t="str">
        <f t="shared" si="21"/>
        <v>Mrva Martin (SLA)</v>
      </c>
      <c r="B213" t="str">
        <f t="shared" si="22"/>
        <v>K1 200 Juniori</v>
      </c>
      <c r="C213" t="str">
        <f t="shared" si="24"/>
        <v>K1 200 Juniori Mrva Martin (SLA)</v>
      </c>
      <c r="D213" t="str">
        <f t="shared" si="23"/>
        <v>Mrva Martin (SLA) K1 200 Juniori</v>
      </c>
      <c r="E213">
        <v>88</v>
      </c>
      <c r="F213" t="s">
        <v>0</v>
      </c>
      <c r="G213">
        <v>200</v>
      </c>
      <c r="H213" t="s">
        <v>1</v>
      </c>
      <c r="I213" t="s">
        <v>2</v>
      </c>
      <c r="J213" s="1">
        <v>44318</v>
      </c>
      <c r="K213" s="2">
        <v>0.62916666666666665</v>
      </c>
      <c r="L213">
        <v>7</v>
      </c>
      <c r="M213">
        <v>1</v>
      </c>
      <c r="N213" t="s">
        <v>434</v>
      </c>
      <c r="O213" s="3" t="s">
        <v>549</v>
      </c>
      <c r="P213" s="3" t="s">
        <v>549</v>
      </c>
      <c r="Q213" s="3" t="s">
        <v>843</v>
      </c>
      <c r="R213" s="9">
        <f t="shared" si="25"/>
        <v>5.4490740740740736E-4</v>
      </c>
      <c r="S213" s="4">
        <f t="shared" si="26"/>
        <v>5.4490740740740736E-4</v>
      </c>
      <c r="T213" s="4" t="str">
        <f t="shared" si="27"/>
        <v>0:00:47,080</v>
      </c>
      <c r="U213" t="s">
        <v>4</v>
      </c>
      <c r="V213">
        <v>213</v>
      </c>
      <c r="W213" t="s">
        <v>62</v>
      </c>
      <c r="X213" t="s">
        <v>63</v>
      </c>
      <c r="Y213" t="s">
        <v>64</v>
      </c>
    </row>
    <row r="214" spans="1:25" x14ac:dyDescent="0.3">
      <c r="A214" t="str">
        <f t="shared" si="21"/>
        <v>Mrva Martin (SLA)</v>
      </c>
      <c r="B214" t="str">
        <f t="shared" si="22"/>
        <v>K1 200 Juniori</v>
      </c>
      <c r="C214" t="str">
        <f t="shared" si="24"/>
        <v>K1 200 Juniori Mrva Martin (SLA)</v>
      </c>
      <c r="D214" t="str">
        <f t="shared" si="23"/>
        <v>Mrva Martin (SLA) K1 200 Juniori</v>
      </c>
      <c r="E214">
        <v>102</v>
      </c>
      <c r="F214" t="s">
        <v>0</v>
      </c>
      <c r="G214">
        <v>200</v>
      </c>
      <c r="H214" t="s">
        <v>1</v>
      </c>
      <c r="I214" t="s">
        <v>2</v>
      </c>
      <c r="J214" s="1">
        <v>44318</v>
      </c>
      <c r="K214" s="2">
        <v>0.67083333333333339</v>
      </c>
      <c r="L214">
        <v>6</v>
      </c>
      <c r="M214">
        <v>1</v>
      </c>
      <c r="N214" t="s">
        <v>491</v>
      </c>
      <c r="O214" s="3" t="s">
        <v>549</v>
      </c>
      <c r="P214" s="3" t="s">
        <v>549</v>
      </c>
      <c r="Q214" s="3" t="s">
        <v>893</v>
      </c>
      <c r="R214" s="9">
        <f t="shared" si="25"/>
        <v>5.1574074074074076E-4</v>
      </c>
      <c r="S214" s="4">
        <f t="shared" si="26"/>
        <v>5.1574074074074076E-4</v>
      </c>
      <c r="T214" s="4" t="str">
        <f t="shared" si="27"/>
        <v>0:00:44,560</v>
      </c>
      <c r="U214" t="s">
        <v>4</v>
      </c>
      <c r="V214">
        <v>213</v>
      </c>
      <c r="W214" t="s">
        <v>62</v>
      </c>
      <c r="X214" t="s">
        <v>63</v>
      </c>
      <c r="Y214" t="s">
        <v>64</v>
      </c>
    </row>
    <row r="215" spans="1:25" x14ac:dyDescent="0.3">
      <c r="A215" t="str">
        <f t="shared" si="21"/>
        <v>Mrva Martin (SLA)</v>
      </c>
      <c r="B215" t="str">
        <f t="shared" si="22"/>
        <v>K1 500 Juniori</v>
      </c>
      <c r="C215" t="str">
        <f t="shared" si="24"/>
        <v>K1 500 Juniori Mrva Martin (SLA)</v>
      </c>
      <c r="D215" t="str">
        <f t="shared" si="23"/>
        <v>Mrva Martin (SLA) K1 500 Juniori</v>
      </c>
      <c r="E215">
        <v>51</v>
      </c>
      <c r="F215" t="s">
        <v>0</v>
      </c>
      <c r="G215">
        <v>500</v>
      </c>
      <c r="H215" t="s">
        <v>1</v>
      </c>
      <c r="I215" t="s">
        <v>2</v>
      </c>
      <c r="J215" s="1">
        <v>44318</v>
      </c>
      <c r="K215" s="2">
        <v>0.38750000000000001</v>
      </c>
      <c r="L215">
        <v>7</v>
      </c>
      <c r="M215">
        <v>1</v>
      </c>
      <c r="N215" t="s">
        <v>316</v>
      </c>
      <c r="O215" s="3" t="s">
        <v>549</v>
      </c>
      <c r="P215" s="3" t="s">
        <v>720</v>
      </c>
      <c r="Q215" s="3" t="s">
        <v>732</v>
      </c>
      <c r="R215" s="9">
        <f t="shared" si="25"/>
        <v>1.5557986111111111E-3</v>
      </c>
      <c r="S215" s="4">
        <f t="shared" si="26"/>
        <v>1.5557986111111111E-3</v>
      </c>
      <c r="T215" s="4" t="str">
        <f t="shared" si="27"/>
        <v>0:02:14,421</v>
      </c>
      <c r="U215" t="s">
        <v>4</v>
      </c>
      <c r="V215">
        <v>213</v>
      </c>
      <c r="W215" t="s">
        <v>62</v>
      </c>
      <c r="X215" t="s">
        <v>63</v>
      </c>
      <c r="Y215" t="s">
        <v>64</v>
      </c>
    </row>
    <row r="216" spans="1:25" x14ac:dyDescent="0.3">
      <c r="A216" t="str">
        <f t="shared" si="21"/>
        <v>Mrva Martin (SLA)</v>
      </c>
      <c r="B216" t="str">
        <f t="shared" si="22"/>
        <v>K1 500 Juniori</v>
      </c>
      <c r="C216" t="str">
        <f t="shared" si="24"/>
        <v>K1 500 Juniori Mrva Martin (SLA)</v>
      </c>
      <c r="D216" t="str">
        <f t="shared" si="23"/>
        <v>Mrva Martin (SLA) K1 500 Juniori</v>
      </c>
      <c r="E216">
        <v>65</v>
      </c>
      <c r="F216" t="s">
        <v>0</v>
      </c>
      <c r="G216">
        <v>500</v>
      </c>
      <c r="H216" t="s">
        <v>1</v>
      </c>
      <c r="I216" t="s">
        <v>2</v>
      </c>
      <c r="J216" s="1">
        <v>44318</v>
      </c>
      <c r="K216" s="2">
        <v>0.58750000000000002</v>
      </c>
      <c r="L216">
        <v>4</v>
      </c>
      <c r="M216">
        <v>2</v>
      </c>
      <c r="N216" t="s">
        <v>380</v>
      </c>
      <c r="O216" s="3" t="s">
        <v>549</v>
      </c>
      <c r="P216" s="3" t="s">
        <v>720</v>
      </c>
      <c r="Q216" s="3" t="s">
        <v>794</v>
      </c>
      <c r="R216" s="9">
        <f t="shared" si="25"/>
        <v>1.4986111111111112E-3</v>
      </c>
      <c r="S216" s="4">
        <f t="shared" si="26"/>
        <v>1.4986111111111109E-3</v>
      </c>
      <c r="T216" s="4" t="str">
        <f t="shared" si="27"/>
        <v>0:02:09,480</v>
      </c>
      <c r="U216" t="s">
        <v>4</v>
      </c>
      <c r="V216">
        <v>213</v>
      </c>
      <c r="W216" t="s">
        <v>62</v>
      </c>
      <c r="X216" t="s">
        <v>63</v>
      </c>
      <c r="Y216" t="s">
        <v>64</v>
      </c>
    </row>
    <row r="217" spans="1:25" x14ac:dyDescent="0.3">
      <c r="A217" t="str">
        <f t="shared" si="21"/>
        <v>Múková Alena (TTS)</v>
      </c>
      <c r="B217" t="str">
        <f t="shared" si="22"/>
        <v>K1 1000 Juniorky</v>
      </c>
      <c r="C217" t="str">
        <f t="shared" si="24"/>
        <v>K1 1000 Juniorky Múková Alena (TTS)</v>
      </c>
      <c r="D217" t="str">
        <f t="shared" si="23"/>
        <v>Múková Alena (TTS) K1 1000 Juniorky</v>
      </c>
      <c r="E217">
        <v>7</v>
      </c>
      <c r="F217" t="s">
        <v>0</v>
      </c>
      <c r="G217">
        <v>1000</v>
      </c>
      <c r="H217" t="s">
        <v>87</v>
      </c>
      <c r="I217" t="s">
        <v>2</v>
      </c>
      <c r="J217" s="1">
        <v>44317</v>
      </c>
      <c r="K217" s="2">
        <v>0.4458333333333333</v>
      </c>
      <c r="L217">
        <v>1</v>
      </c>
      <c r="M217">
        <v>9</v>
      </c>
      <c r="N217" t="s">
        <v>112</v>
      </c>
      <c r="O217" s="3" t="s">
        <v>549</v>
      </c>
      <c r="P217" s="3" t="s">
        <v>576</v>
      </c>
      <c r="Q217" s="3" t="s">
        <v>586</v>
      </c>
      <c r="R217" s="9">
        <f t="shared" si="25"/>
        <v>3.6685185185185184E-3</v>
      </c>
      <c r="S217" s="4">
        <f t="shared" si="26"/>
        <v>3.6685185185185184E-3</v>
      </c>
      <c r="T217" s="4" t="str">
        <f t="shared" si="27"/>
        <v>0:05:16,960</v>
      </c>
      <c r="U217" t="s">
        <v>4</v>
      </c>
      <c r="V217">
        <v>6270</v>
      </c>
      <c r="W217" t="s">
        <v>113</v>
      </c>
      <c r="X217" t="s">
        <v>114</v>
      </c>
      <c r="Y217" t="s">
        <v>71</v>
      </c>
    </row>
    <row r="218" spans="1:25" x14ac:dyDescent="0.3">
      <c r="A218" t="str">
        <f t="shared" si="21"/>
        <v>Múková Alena (TTS)</v>
      </c>
      <c r="B218" t="str">
        <f t="shared" si="22"/>
        <v>K1 1000 Juniorky</v>
      </c>
      <c r="C218" t="str">
        <f t="shared" si="24"/>
        <v>K1 1000 Juniorky Múková Alena (TTS)</v>
      </c>
      <c r="D218" t="str">
        <f t="shared" si="23"/>
        <v>Múková Alena (TTS) K1 1000 Juniorky</v>
      </c>
      <c r="E218">
        <v>20</v>
      </c>
      <c r="F218" t="s">
        <v>0</v>
      </c>
      <c r="G218">
        <v>1000</v>
      </c>
      <c r="H218" t="s">
        <v>87</v>
      </c>
      <c r="I218" t="s">
        <v>2</v>
      </c>
      <c r="J218" s="1">
        <v>44317</v>
      </c>
      <c r="K218" s="2">
        <v>0.5083333333333333</v>
      </c>
      <c r="L218">
        <v>6</v>
      </c>
      <c r="M218">
        <v>9</v>
      </c>
      <c r="N218" t="s">
        <v>231</v>
      </c>
      <c r="O218" s="3" t="s">
        <v>549</v>
      </c>
      <c r="P218" s="3" t="s">
        <v>576</v>
      </c>
      <c r="Q218" s="3" t="s">
        <v>648</v>
      </c>
      <c r="R218" s="9">
        <f t="shared" si="25"/>
        <v>3.6310185185185182E-3</v>
      </c>
      <c r="S218" s="4">
        <f t="shared" si="26"/>
        <v>3.6310185185185187E-3</v>
      </c>
      <c r="T218" s="4" t="str">
        <f t="shared" si="27"/>
        <v>0:05:13,720</v>
      </c>
      <c r="U218" t="s">
        <v>4</v>
      </c>
      <c r="V218">
        <v>6270</v>
      </c>
      <c r="W218" t="s">
        <v>113</v>
      </c>
      <c r="X218" t="s">
        <v>114</v>
      </c>
      <c r="Y218" t="s">
        <v>71</v>
      </c>
    </row>
    <row r="219" spans="1:25" x14ac:dyDescent="0.3">
      <c r="A219" t="str">
        <f t="shared" si="21"/>
        <v>Múková Alena (TTS)</v>
      </c>
      <c r="B219" t="str">
        <f t="shared" si="22"/>
        <v>K1 200 Juniorky</v>
      </c>
      <c r="C219" t="str">
        <f t="shared" si="24"/>
        <v>K1 200 Juniorky Múková Alena (TTS)</v>
      </c>
      <c r="D219" t="str">
        <f t="shared" si="23"/>
        <v>Múková Alena (TTS) K1 200 Juniorky</v>
      </c>
      <c r="E219">
        <v>90</v>
      </c>
      <c r="F219" t="s">
        <v>0</v>
      </c>
      <c r="G219">
        <v>200</v>
      </c>
      <c r="H219" t="s">
        <v>87</v>
      </c>
      <c r="I219" t="s">
        <v>2</v>
      </c>
      <c r="J219" s="1">
        <v>44318</v>
      </c>
      <c r="K219" s="2">
        <v>0.6333333333333333</v>
      </c>
      <c r="L219">
        <v>1</v>
      </c>
      <c r="M219">
        <v>8</v>
      </c>
      <c r="N219" t="s">
        <v>441</v>
      </c>
      <c r="O219" s="3" t="s">
        <v>549</v>
      </c>
      <c r="P219" s="3" t="s">
        <v>549</v>
      </c>
      <c r="Q219" s="3" t="s">
        <v>848</v>
      </c>
      <c r="R219" s="9">
        <f t="shared" si="25"/>
        <v>6.9398148148148151E-4</v>
      </c>
      <c r="S219" s="4">
        <f t="shared" si="26"/>
        <v>6.9398148148148151E-4</v>
      </c>
      <c r="T219" s="4" t="str">
        <f t="shared" si="27"/>
        <v>0:00:59,960</v>
      </c>
      <c r="U219" t="s">
        <v>4</v>
      </c>
      <c r="V219">
        <v>6270</v>
      </c>
      <c r="W219" t="s">
        <v>113</v>
      </c>
      <c r="X219" t="s">
        <v>114</v>
      </c>
      <c r="Y219" t="s">
        <v>71</v>
      </c>
    </row>
    <row r="220" spans="1:25" x14ac:dyDescent="0.3">
      <c r="A220" t="str">
        <f t="shared" si="21"/>
        <v>Múková Alena (TTS)</v>
      </c>
      <c r="B220" t="str">
        <f t="shared" si="22"/>
        <v>K1 200 Juniorky</v>
      </c>
      <c r="C220" t="str">
        <f t="shared" si="24"/>
        <v>K1 200 Juniorky Múková Alena (TTS)</v>
      </c>
      <c r="D220" t="str">
        <f t="shared" si="23"/>
        <v>Múková Alena (TTS) K1 200 Juniorky</v>
      </c>
      <c r="E220">
        <v>104</v>
      </c>
      <c r="F220" t="s">
        <v>0</v>
      </c>
      <c r="G220">
        <v>200</v>
      </c>
      <c r="H220" t="s">
        <v>87</v>
      </c>
      <c r="I220" t="s">
        <v>2</v>
      </c>
      <c r="J220" s="1">
        <v>44318</v>
      </c>
      <c r="K220" s="2">
        <v>0.67499999999999993</v>
      </c>
      <c r="L220">
        <v>8</v>
      </c>
      <c r="M220">
        <v>8</v>
      </c>
      <c r="N220" t="s">
        <v>505</v>
      </c>
      <c r="O220" s="3" t="s">
        <v>549</v>
      </c>
      <c r="P220" s="3" t="s">
        <v>549</v>
      </c>
      <c r="Q220" s="3" t="s">
        <v>905</v>
      </c>
      <c r="R220" s="9">
        <f t="shared" si="25"/>
        <v>6.4027777777777781E-4</v>
      </c>
      <c r="S220" s="4">
        <f t="shared" si="26"/>
        <v>6.4027777777777781E-4</v>
      </c>
      <c r="T220" s="4" t="str">
        <f t="shared" si="27"/>
        <v>0:00:55,320</v>
      </c>
      <c r="U220" t="s">
        <v>4</v>
      </c>
      <c r="V220">
        <v>6270</v>
      </c>
      <c r="W220" t="s">
        <v>113</v>
      </c>
      <c r="X220" t="s">
        <v>114</v>
      </c>
      <c r="Y220" t="s">
        <v>71</v>
      </c>
    </row>
    <row r="221" spans="1:25" x14ac:dyDescent="0.3">
      <c r="A221" t="str">
        <f t="shared" si="21"/>
        <v>Múková Alena (TTS)</v>
      </c>
      <c r="B221" t="str">
        <f t="shared" si="22"/>
        <v>K1 500 Juniorky</v>
      </c>
      <c r="C221" t="str">
        <f t="shared" si="24"/>
        <v>K1 500 Juniorky Múková Alena (TTS)</v>
      </c>
      <c r="D221" t="str">
        <f t="shared" si="23"/>
        <v>Múková Alena (TTS) K1 500 Juniorky</v>
      </c>
      <c r="E221">
        <v>53</v>
      </c>
      <c r="F221" t="s">
        <v>0</v>
      </c>
      <c r="G221">
        <v>500</v>
      </c>
      <c r="H221" t="s">
        <v>87</v>
      </c>
      <c r="I221" t="s">
        <v>2</v>
      </c>
      <c r="J221" s="1">
        <v>44318</v>
      </c>
      <c r="K221" s="2">
        <v>0.39166666666666666</v>
      </c>
      <c r="L221">
        <v>1</v>
      </c>
      <c r="M221">
        <v>9</v>
      </c>
      <c r="N221" t="s">
        <v>334</v>
      </c>
      <c r="O221" s="3" t="s">
        <v>549</v>
      </c>
      <c r="P221" s="3" t="s">
        <v>720</v>
      </c>
      <c r="Q221" s="3" t="s">
        <v>750</v>
      </c>
      <c r="R221" s="9">
        <f t="shared" si="25"/>
        <v>1.949849537037037E-3</v>
      </c>
      <c r="S221" s="4">
        <f t="shared" si="26"/>
        <v>1.9498495370370368E-3</v>
      </c>
      <c r="T221" s="4" t="str">
        <f t="shared" si="27"/>
        <v>0:02:48,467</v>
      </c>
      <c r="U221" t="s">
        <v>4</v>
      </c>
      <c r="V221">
        <v>6270</v>
      </c>
      <c r="W221" t="s">
        <v>113</v>
      </c>
      <c r="X221" t="s">
        <v>114</v>
      </c>
      <c r="Y221" t="s">
        <v>71</v>
      </c>
    </row>
    <row r="222" spans="1:25" x14ac:dyDescent="0.3">
      <c r="A222" t="str">
        <f t="shared" si="21"/>
        <v>Múková Alena (TTS)</v>
      </c>
      <c r="B222" t="str">
        <f t="shared" si="22"/>
        <v>K1 500 Juniorky</v>
      </c>
      <c r="C222" t="str">
        <f t="shared" si="24"/>
        <v>K1 500 Juniorky Múková Alena (TTS)</v>
      </c>
      <c r="D222" t="str">
        <f t="shared" si="23"/>
        <v>Múková Alena (TTS) K1 500 Juniorky</v>
      </c>
      <c r="E222">
        <v>67</v>
      </c>
      <c r="F222" t="s">
        <v>0</v>
      </c>
      <c r="G222">
        <v>500</v>
      </c>
      <c r="H222" t="s">
        <v>87</v>
      </c>
      <c r="I222" t="s">
        <v>2</v>
      </c>
      <c r="J222" s="1">
        <v>44318</v>
      </c>
      <c r="K222" s="2">
        <v>0.59166666666666667</v>
      </c>
      <c r="L222">
        <v>3</v>
      </c>
      <c r="M222">
        <v>9</v>
      </c>
      <c r="N222" t="s">
        <v>394</v>
      </c>
      <c r="O222" s="3" t="s">
        <v>549</v>
      </c>
      <c r="P222" s="3" t="s">
        <v>720</v>
      </c>
      <c r="Q222" s="3" t="s">
        <v>808</v>
      </c>
      <c r="R222" s="9">
        <f t="shared" si="25"/>
        <v>1.722685185185185E-3</v>
      </c>
      <c r="S222" s="4">
        <f t="shared" si="26"/>
        <v>1.7226851851851852E-3</v>
      </c>
      <c r="T222" s="4" t="str">
        <f t="shared" si="27"/>
        <v>0:02:28,840</v>
      </c>
      <c r="U222" t="s">
        <v>4</v>
      </c>
      <c r="V222">
        <v>6270</v>
      </c>
      <c r="W222" t="s">
        <v>113</v>
      </c>
      <c r="X222" t="s">
        <v>114</v>
      </c>
      <c r="Y222" t="s">
        <v>71</v>
      </c>
    </row>
    <row r="223" spans="1:25" x14ac:dyDescent="0.3">
      <c r="A223" t="str">
        <f t="shared" si="21"/>
        <v>Pecsuková Katarína (UKB)</v>
      </c>
      <c r="B223" t="str">
        <f t="shared" si="22"/>
        <v>K1 1000 Juniorky</v>
      </c>
      <c r="C223" t="str">
        <f t="shared" si="24"/>
        <v>K1 1000 Juniorky Pecsuková Katarína (UKB)</v>
      </c>
      <c r="D223" t="str">
        <f t="shared" si="23"/>
        <v>Pecsuková Katarína (UKB) K1 1000 Juniorky</v>
      </c>
      <c r="E223">
        <v>7</v>
      </c>
      <c r="F223" t="s">
        <v>0</v>
      </c>
      <c r="G223">
        <v>1000</v>
      </c>
      <c r="H223" t="s">
        <v>87</v>
      </c>
      <c r="I223" t="s">
        <v>2</v>
      </c>
      <c r="J223" s="1">
        <v>44317</v>
      </c>
      <c r="K223" s="2">
        <v>0.4458333333333333</v>
      </c>
      <c r="L223">
        <v>5</v>
      </c>
      <c r="M223">
        <v>2</v>
      </c>
      <c r="N223" t="s">
        <v>91</v>
      </c>
      <c r="O223" s="3" t="s">
        <v>549</v>
      </c>
      <c r="P223" s="3" t="s">
        <v>550</v>
      </c>
      <c r="Q223" s="3" t="s">
        <v>579</v>
      </c>
      <c r="R223" s="9">
        <f t="shared" si="25"/>
        <v>3.1564814814814819E-3</v>
      </c>
      <c r="S223" s="4">
        <f t="shared" si="26"/>
        <v>3.1564814814814819E-3</v>
      </c>
      <c r="T223" s="4" t="str">
        <f t="shared" si="27"/>
        <v>0:04:32,720</v>
      </c>
      <c r="U223" t="s">
        <v>4</v>
      </c>
      <c r="V223">
        <v>236</v>
      </c>
      <c r="W223" t="s">
        <v>92</v>
      </c>
      <c r="X223" t="s">
        <v>93</v>
      </c>
      <c r="Y223" t="s">
        <v>55</v>
      </c>
    </row>
    <row r="224" spans="1:25" x14ac:dyDescent="0.3">
      <c r="A224" t="str">
        <f t="shared" si="21"/>
        <v>Pecsuková Katarína (UKB)</v>
      </c>
      <c r="B224" t="str">
        <f t="shared" si="22"/>
        <v>K1 1000 Juniorky</v>
      </c>
      <c r="C224" t="str">
        <f t="shared" si="24"/>
        <v>K1 1000 Juniorky Pecsuková Katarína (UKB)</v>
      </c>
      <c r="D224" t="str">
        <f t="shared" si="23"/>
        <v>Pecsuková Katarína (UKB) K1 1000 Juniorky</v>
      </c>
      <c r="E224">
        <v>20</v>
      </c>
      <c r="F224" t="s">
        <v>0</v>
      </c>
      <c r="G224">
        <v>1000</v>
      </c>
      <c r="H224" t="s">
        <v>87</v>
      </c>
      <c r="I224" t="s">
        <v>2</v>
      </c>
      <c r="J224" s="1">
        <v>44317</v>
      </c>
      <c r="K224" s="2">
        <v>0.5083333333333333</v>
      </c>
      <c r="L224">
        <v>2</v>
      </c>
      <c r="M224">
        <v>2</v>
      </c>
      <c r="N224" t="s">
        <v>225</v>
      </c>
      <c r="O224" s="3" t="s">
        <v>549</v>
      </c>
      <c r="P224" s="3" t="s">
        <v>550</v>
      </c>
      <c r="Q224" s="3" t="s">
        <v>642</v>
      </c>
      <c r="R224" s="9">
        <f t="shared" si="25"/>
        <v>3.1925925925925924E-3</v>
      </c>
      <c r="S224" s="4">
        <f t="shared" si="26"/>
        <v>3.1925925925925928E-3</v>
      </c>
      <c r="T224" s="4" t="str">
        <f t="shared" si="27"/>
        <v>0:04:35,840</v>
      </c>
      <c r="U224" t="s">
        <v>4</v>
      </c>
      <c r="V224">
        <v>236</v>
      </c>
      <c r="W224" t="s">
        <v>92</v>
      </c>
      <c r="X224" t="s">
        <v>93</v>
      </c>
      <c r="Y224" t="s">
        <v>55</v>
      </c>
    </row>
    <row r="225" spans="1:25" x14ac:dyDescent="0.3">
      <c r="A225" t="str">
        <f t="shared" si="21"/>
        <v>Pecsuková Katarína (UKB)</v>
      </c>
      <c r="B225" t="str">
        <f t="shared" si="22"/>
        <v>K1 200 Juniorky</v>
      </c>
      <c r="C225" t="str">
        <f t="shared" si="24"/>
        <v>K1 200 Juniorky Pecsuková Katarína (UKB)</v>
      </c>
      <c r="D225" t="str">
        <f t="shared" si="23"/>
        <v>Pecsuková Katarína (UKB) K1 200 Juniorky</v>
      </c>
      <c r="E225">
        <v>90</v>
      </c>
      <c r="F225" t="s">
        <v>0</v>
      </c>
      <c r="G225">
        <v>200</v>
      </c>
      <c r="H225" t="s">
        <v>87</v>
      </c>
      <c r="I225" t="s">
        <v>2</v>
      </c>
      <c r="J225" s="1">
        <v>44318</v>
      </c>
      <c r="K225" s="2">
        <v>0.6333333333333333</v>
      </c>
      <c r="L225">
        <v>5</v>
      </c>
      <c r="M225">
        <v>2</v>
      </c>
      <c r="N225" t="s">
        <v>444</v>
      </c>
      <c r="O225" s="3" t="s">
        <v>549</v>
      </c>
      <c r="P225" s="3" t="s">
        <v>549</v>
      </c>
      <c r="Q225" s="3" t="s">
        <v>851</v>
      </c>
      <c r="R225" s="9">
        <f t="shared" si="25"/>
        <v>6.041666666666667E-4</v>
      </c>
      <c r="S225" s="4">
        <f t="shared" si="26"/>
        <v>6.041666666666667E-4</v>
      </c>
      <c r="T225" s="4" t="str">
        <f t="shared" si="27"/>
        <v>0:00:52,200</v>
      </c>
      <c r="U225" t="s">
        <v>4</v>
      </c>
      <c r="V225">
        <v>236</v>
      </c>
      <c r="W225" t="s">
        <v>92</v>
      </c>
      <c r="X225" t="s">
        <v>93</v>
      </c>
      <c r="Y225" t="s">
        <v>55</v>
      </c>
    </row>
    <row r="226" spans="1:25" x14ac:dyDescent="0.3">
      <c r="A226" t="str">
        <f t="shared" si="21"/>
        <v>Pecsuková Katarína (UKB)</v>
      </c>
      <c r="B226" t="str">
        <f t="shared" si="22"/>
        <v>K1 200 Juniorky</v>
      </c>
      <c r="C226" t="str">
        <f t="shared" si="24"/>
        <v>K1 200 Juniorky Pecsuková Katarína (UKB)</v>
      </c>
      <c r="D226" t="str">
        <f t="shared" si="23"/>
        <v>Pecsuková Katarína (UKB) K1 200 Juniorky</v>
      </c>
      <c r="E226">
        <v>104</v>
      </c>
      <c r="F226" t="s">
        <v>0</v>
      </c>
      <c r="G226">
        <v>200</v>
      </c>
      <c r="H226" t="s">
        <v>87</v>
      </c>
      <c r="I226" t="s">
        <v>2</v>
      </c>
      <c r="J226" s="1">
        <v>44318</v>
      </c>
      <c r="K226" s="2">
        <v>0.67499999999999993</v>
      </c>
      <c r="L226">
        <v>6</v>
      </c>
      <c r="M226">
        <v>2</v>
      </c>
      <c r="N226" t="s">
        <v>499</v>
      </c>
      <c r="O226" s="3" t="s">
        <v>549</v>
      </c>
      <c r="P226" s="3" t="s">
        <v>549</v>
      </c>
      <c r="Q226" s="3" t="s">
        <v>900</v>
      </c>
      <c r="R226" s="9">
        <f t="shared" si="25"/>
        <v>5.7268518518518519E-4</v>
      </c>
      <c r="S226" s="4">
        <f t="shared" si="26"/>
        <v>5.7268518518518519E-4</v>
      </c>
      <c r="T226" s="4" t="str">
        <f t="shared" si="27"/>
        <v>0:00:49,480</v>
      </c>
      <c r="U226" t="s">
        <v>4</v>
      </c>
      <c r="V226">
        <v>236</v>
      </c>
      <c r="W226" t="s">
        <v>92</v>
      </c>
      <c r="X226" t="s">
        <v>93</v>
      </c>
      <c r="Y226" t="s">
        <v>55</v>
      </c>
    </row>
    <row r="227" spans="1:25" x14ac:dyDescent="0.3">
      <c r="A227" t="str">
        <f t="shared" si="21"/>
        <v>Pecsuková Katarína (UKB)</v>
      </c>
      <c r="B227" t="str">
        <f t="shared" si="22"/>
        <v>K1 500 Juniorky</v>
      </c>
      <c r="C227" t="str">
        <f t="shared" si="24"/>
        <v>K1 500 Juniorky Pecsuková Katarína (UKB)</v>
      </c>
      <c r="D227" t="str">
        <f t="shared" si="23"/>
        <v>Pecsuková Katarína (UKB) K1 500 Juniorky</v>
      </c>
      <c r="E227">
        <v>53</v>
      </c>
      <c r="F227" t="s">
        <v>0</v>
      </c>
      <c r="G227">
        <v>500</v>
      </c>
      <c r="H227" t="s">
        <v>87</v>
      </c>
      <c r="I227" t="s">
        <v>2</v>
      </c>
      <c r="J227" s="1">
        <v>44318</v>
      </c>
      <c r="K227" s="2">
        <v>0.39166666666666666</v>
      </c>
      <c r="L227">
        <v>5</v>
      </c>
      <c r="M227">
        <v>2</v>
      </c>
      <c r="N227" t="s">
        <v>327</v>
      </c>
      <c r="O227" s="3" t="s">
        <v>549</v>
      </c>
      <c r="P227" s="3" t="s">
        <v>720</v>
      </c>
      <c r="Q227" s="3" t="s">
        <v>743</v>
      </c>
      <c r="R227" s="9">
        <f t="shared" si="25"/>
        <v>1.6103124999999998E-3</v>
      </c>
      <c r="S227" s="4">
        <f t="shared" si="26"/>
        <v>1.6103125E-3</v>
      </c>
      <c r="T227" s="4" t="str">
        <f t="shared" si="27"/>
        <v>0:02:19,131</v>
      </c>
      <c r="U227" t="s">
        <v>4</v>
      </c>
      <c r="V227">
        <v>236</v>
      </c>
      <c r="W227" t="s">
        <v>92</v>
      </c>
      <c r="X227" t="s">
        <v>93</v>
      </c>
      <c r="Y227" t="s">
        <v>55</v>
      </c>
    </row>
    <row r="228" spans="1:25" x14ac:dyDescent="0.3">
      <c r="A228" t="str">
        <f t="shared" si="21"/>
        <v>Pecsuková Katarína (UKB)</v>
      </c>
      <c r="B228" t="str">
        <f t="shared" si="22"/>
        <v>K1 500 Juniorky</v>
      </c>
      <c r="C228" t="str">
        <f t="shared" si="24"/>
        <v>K1 500 Juniorky Pecsuková Katarína (UKB)</v>
      </c>
      <c r="D228" t="str">
        <f t="shared" si="23"/>
        <v>Pecsuková Katarína (UKB) K1 500 Juniorky</v>
      </c>
      <c r="E228">
        <v>67</v>
      </c>
      <c r="F228" t="s">
        <v>0</v>
      </c>
      <c r="G228">
        <v>500</v>
      </c>
      <c r="H228" t="s">
        <v>87</v>
      </c>
      <c r="I228" t="s">
        <v>2</v>
      </c>
      <c r="J228" s="1">
        <v>44318</v>
      </c>
      <c r="K228" s="2">
        <v>0.59166666666666667</v>
      </c>
      <c r="L228">
        <v>4</v>
      </c>
      <c r="M228">
        <v>2</v>
      </c>
      <c r="N228" t="s">
        <v>388</v>
      </c>
      <c r="O228" s="3" t="s">
        <v>549</v>
      </c>
      <c r="P228" s="3" t="s">
        <v>720</v>
      </c>
      <c r="Q228" s="3" t="s">
        <v>802</v>
      </c>
      <c r="R228" s="9">
        <f t="shared" si="25"/>
        <v>1.5310185185185186E-3</v>
      </c>
      <c r="S228" s="4">
        <f t="shared" si="26"/>
        <v>1.5310185185185186E-3</v>
      </c>
      <c r="T228" s="4" t="str">
        <f t="shared" si="27"/>
        <v>0:02:12,280</v>
      </c>
      <c r="U228" t="s">
        <v>4</v>
      </c>
      <c r="V228">
        <v>236</v>
      </c>
      <c r="W228" t="s">
        <v>92</v>
      </c>
      <c r="X228" t="s">
        <v>93</v>
      </c>
      <c r="Y228" t="s">
        <v>55</v>
      </c>
    </row>
    <row r="229" spans="1:25" x14ac:dyDescent="0.3">
      <c r="A229" t="str">
        <f t="shared" si="21"/>
        <v>Perets Artur (ŠKD)</v>
      </c>
      <c r="B229" t="str">
        <f t="shared" si="22"/>
        <v>K1 1000 Kadeti</v>
      </c>
      <c r="C229" t="str">
        <f t="shared" si="24"/>
        <v>K1 1000 Kadeti Perets Artur (ŠKD)</v>
      </c>
      <c r="D229" t="str">
        <f t="shared" si="23"/>
        <v>Perets Artur (ŠKD) K1 1000 Kadeti</v>
      </c>
      <c r="E229">
        <v>12</v>
      </c>
      <c r="F229" t="s">
        <v>0</v>
      </c>
      <c r="G229">
        <v>1000</v>
      </c>
      <c r="H229" t="s">
        <v>115</v>
      </c>
      <c r="I229" t="s">
        <v>2</v>
      </c>
      <c r="J229" s="1">
        <v>44317</v>
      </c>
      <c r="K229" s="2">
        <v>0.46458333333333335</v>
      </c>
      <c r="L229">
        <v>9</v>
      </c>
      <c r="M229">
        <v>7</v>
      </c>
      <c r="N229" t="s">
        <v>154</v>
      </c>
      <c r="O229" s="3" t="s">
        <v>549</v>
      </c>
      <c r="P229" s="3" t="s">
        <v>550</v>
      </c>
      <c r="Q229" s="3" t="s">
        <v>601</v>
      </c>
      <c r="R229" s="9">
        <f t="shared" si="25"/>
        <v>3.2648148148148146E-3</v>
      </c>
      <c r="S229" s="4">
        <f t="shared" si="26"/>
        <v>3.2648148148148146E-3</v>
      </c>
      <c r="T229" s="4" t="str">
        <f t="shared" si="27"/>
        <v>0:04:42,080</v>
      </c>
      <c r="U229" t="s">
        <v>4</v>
      </c>
      <c r="V229">
        <v>4760</v>
      </c>
      <c r="W229" t="s">
        <v>155</v>
      </c>
      <c r="X229" t="s">
        <v>156</v>
      </c>
      <c r="Y229" t="s">
        <v>83</v>
      </c>
    </row>
    <row r="230" spans="1:25" x14ac:dyDescent="0.3">
      <c r="A230" t="str">
        <f t="shared" si="21"/>
        <v>Perets Artur (ŠKD)</v>
      </c>
      <c r="B230" t="str">
        <f t="shared" si="22"/>
        <v>K1 1000 Kadeti</v>
      </c>
      <c r="C230" t="str">
        <f t="shared" si="24"/>
        <v>K1 1000 Kadeti Perets Artur (ŠKD)</v>
      </c>
      <c r="D230" t="str">
        <f t="shared" si="23"/>
        <v>Perets Artur (ŠKD) K1 1000 Kadeti</v>
      </c>
      <c r="E230">
        <v>22</v>
      </c>
      <c r="F230" t="s">
        <v>0</v>
      </c>
      <c r="G230">
        <v>1000</v>
      </c>
      <c r="H230" t="s">
        <v>115</v>
      </c>
      <c r="I230" t="s">
        <v>2</v>
      </c>
      <c r="J230" s="1">
        <v>44317</v>
      </c>
      <c r="K230" s="2">
        <v>0.51250000000000007</v>
      </c>
      <c r="L230">
        <v>4</v>
      </c>
      <c r="M230">
        <v>9</v>
      </c>
      <c r="N230" t="s">
        <v>248</v>
      </c>
      <c r="O230" s="3" t="s">
        <v>549</v>
      </c>
      <c r="P230" s="3" t="s">
        <v>550</v>
      </c>
      <c r="Q230" s="3" t="s">
        <v>665</v>
      </c>
      <c r="R230" s="9">
        <f t="shared" si="25"/>
        <v>3.3305555555555558E-3</v>
      </c>
      <c r="S230" s="4">
        <f t="shared" si="26"/>
        <v>3.3305555555555554E-3</v>
      </c>
      <c r="T230" s="4" t="str">
        <f t="shared" si="27"/>
        <v>0:04:47,760</v>
      </c>
      <c r="U230" t="s">
        <v>4</v>
      </c>
      <c r="V230">
        <v>4760</v>
      </c>
      <c r="W230" t="s">
        <v>155</v>
      </c>
      <c r="X230" t="s">
        <v>156</v>
      </c>
      <c r="Y230" t="s">
        <v>83</v>
      </c>
    </row>
    <row r="231" spans="1:25" x14ac:dyDescent="0.3">
      <c r="A231" t="str">
        <f t="shared" si="21"/>
        <v>Perets Artur (ŠKD)</v>
      </c>
      <c r="B231" t="str">
        <f t="shared" si="22"/>
        <v>K1 1000 Kadeti</v>
      </c>
      <c r="C231" t="str">
        <f t="shared" si="24"/>
        <v>K1 1000 Kadeti Perets Artur (ŠKD)</v>
      </c>
      <c r="D231" t="str">
        <f t="shared" si="23"/>
        <v>Perets Artur (ŠKD) K1 1000 Kadeti</v>
      </c>
      <c r="E231">
        <v>38</v>
      </c>
      <c r="F231" t="s">
        <v>0</v>
      </c>
      <c r="G231">
        <v>1000</v>
      </c>
      <c r="H231" t="s">
        <v>115</v>
      </c>
      <c r="I231" t="s">
        <v>2</v>
      </c>
      <c r="J231" s="1">
        <v>44317</v>
      </c>
      <c r="K231" s="2">
        <v>0.61805555555555558</v>
      </c>
      <c r="L231">
        <v>2</v>
      </c>
      <c r="M231">
        <v>10</v>
      </c>
      <c r="N231" t="s">
        <v>297</v>
      </c>
      <c r="O231" s="3" t="s">
        <v>549</v>
      </c>
      <c r="P231" s="3" t="s">
        <v>550</v>
      </c>
      <c r="Q231" s="3" t="s">
        <v>712</v>
      </c>
      <c r="R231" s="9">
        <f t="shared" si="25"/>
        <v>3.2050925925925923E-3</v>
      </c>
      <c r="S231" s="4">
        <f t="shared" si="26"/>
        <v>3.2050925925925927E-3</v>
      </c>
      <c r="T231" s="4" t="str">
        <f t="shared" si="27"/>
        <v>0:04:36,920</v>
      </c>
      <c r="U231" t="s">
        <v>4</v>
      </c>
      <c r="V231">
        <v>4760</v>
      </c>
      <c r="W231" t="s">
        <v>155</v>
      </c>
      <c r="X231" t="s">
        <v>156</v>
      </c>
      <c r="Y231" t="s">
        <v>83</v>
      </c>
    </row>
    <row r="232" spans="1:25" x14ac:dyDescent="0.3">
      <c r="A232" t="str">
        <f t="shared" si="21"/>
        <v>Perets Artur (ŠKD)</v>
      </c>
      <c r="B232" t="str">
        <f t="shared" si="22"/>
        <v>K1 200 Kadeti</v>
      </c>
      <c r="C232" t="str">
        <f t="shared" si="24"/>
        <v>K1 200 Kadeti Perets Artur (ŠKD)</v>
      </c>
      <c r="D232" t="str">
        <f t="shared" si="23"/>
        <v>Perets Artur (ŠKD) K1 200 Kadeti</v>
      </c>
      <c r="E232">
        <v>92</v>
      </c>
      <c r="F232" t="s">
        <v>0</v>
      </c>
      <c r="G232">
        <v>200</v>
      </c>
      <c r="H232" t="s">
        <v>115</v>
      </c>
      <c r="I232" t="s">
        <v>2</v>
      </c>
      <c r="J232" s="1">
        <v>44318</v>
      </c>
      <c r="K232" s="2">
        <v>0.63750000000000007</v>
      </c>
      <c r="L232">
        <v>9</v>
      </c>
      <c r="M232">
        <v>8</v>
      </c>
      <c r="N232" t="s">
        <v>466</v>
      </c>
      <c r="O232" s="3" t="s">
        <v>549</v>
      </c>
      <c r="P232" s="3" t="s">
        <v>549</v>
      </c>
      <c r="Q232" s="3" t="s">
        <v>870</v>
      </c>
      <c r="R232" s="9">
        <f t="shared" si="25"/>
        <v>6.1712962962962969E-4</v>
      </c>
      <c r="S232" s="4">
        <f t="shared" si="26"/>
        <v>6.1712962962962958E-4</v>
      </c>
      <c r="T232" s="4" t="str">
        <f t="shared" si="27"/>
        <v>0:00:53,320</v>
      </c>
      <c r="U232" t="s">
        <v>4</v>
      </c>
      <c r="V232">
        <v>4760</v>
      </c>
      <c r="W232" t="s">
        <v>155</v>
      </c>
      <c r="X232" t="s">
        <v>156</v>
      </c>
      <c r="Y232" t="s">
        <v>83</v>
      </c>
    </row>
    <row r="233" spans="1:25" x14ac:dyDescent="0.3">
      <c r="A233" t="str">
        <f t="shared" si="21"/>
        <v>Perets Artur (ŠKD)</v>
      </c>
      <c r="B233" t="str">
        <f t="shared" si="22"/>
        <v>K1 200 Kadeti</v>
      </c>
      <c r="C233" t="str">
        <f t="shared" si="24"/>
        <v>K1 200 Kadeti Perets Artur (ŠKD)</v>
      </c>
      <c r="D233" t="str">
        <f t="shared" si="23"/>
        <v>Perets Artur (ŠKD) K1 200 Kadeti</v>
      </c>
      <c r="E233">
        <v>106</v>
      </c>
      <c r="F233" t="s">
        <v>0</v>
      </c>
      <c r="G233">
        <v>200</v>
      </c>
      <c r="H233" t="s">
        <v>115</v>
      </c>
      <c r="I233" t="s">
        <v>2</v>
      </c>
      <c r="J233" s="1">
        <v>44318</v>
      </c>
      <c r="K233" s="2">
        <v>0.6791666666666667</v>
      </c>
      <c r="L233">
        <v>6</v>
      </c>
      <c r="M233">
        <v>8</v>
      </c>
      <c r="N233" t="s">
        <v>456</v>
      </c>
      <c r="O233" s="3" t="s">
        <v>549</v>
      </c>
      <c r="P233" s="3" t="s">
        <v>549</v>
      </c>
      <c r="Q233" s="3" t="s">
        <v>862</v>
      </c>
      <c r="R233" s="9">
        <f t="shared" si="25"/>
        <v>5.7824074074074071E-4</v>
      </c>
      <c r="S233" s="4">
        <f t="shared" si="26"/>
        <v>5.7824074074074071E-4</v>
      </c>
      <c r="T233" s="4" t="str">
        <f t="shared" si="27"/>
        <v>0:00:49,960</v>
      </c>
      <c r="U233" t="s">
        <v>4</v>
      </c>
      <c r="V233">
        <v>4760</v>
      </c>
      <c r="W233" t="s">
        <v>155</v>
      </c>
      <c r="X233" t="s">
        <v>156</v>
      </c>
      <c r="Y233" t="s">
        <v>83</v>
      </c>
    </row>
    <row r="234" spans="1:25" x14ac:dyDescent="0.3">
      <c r="A234" t="str">
        <f t="shared" si="21"/>
        <v>Perets Artur (ŠKD)</v>
      </c>
      <c r="B234" t="str">
        <f t="shared" si="22"/>
        <v>K1 500 Kadeti</v>
      </c>
      <c r="C234" t="str">
        <f t="shared" si="24"/>
        <v>K1 500 Kadeti Perets Artur (ŠKD)</v>
      </c>
      <c r="D234" t="str">
        <f t="shared" si="23"/>
        <v>Perets Artur (ŠKD) K1 500 Kadeti</v>
      </c>
      <c r="E234">
        <v>55</v>
      </c>
      <c r="F234" t="s">
        <v>0</v>
      </c>
      <c r="G234">
        <v>500</v>
      </c>
      <c r="H234" t="s">
        <v>115</v>
      </c>
      <c r="I234" t="s">
        <v>2</v>
      </c>
      <c r="J234" s="1">
        <v>44318</v>
      </c>
      <c r="K234" s="2">
        <v>0.39583333333333331</v>
      </c>
      <c r="L234">
        <v>9</v>
      </c>
      <c r="M234">
        <v>5</v>
      </c>
      <c r="N234" t="s">
        <v>348</v>
      </c>
      <c r="O234" s="3" t="s">
        <v>549</v>
      </c>
      <c r="P234" s="3" t="s">
        <v>720</v>
      </c>
      <c r="Q234" s="3" t="s">
        <v>764</v>
      </c>
      <c r="R234" s="9">
        <f t="shared" si="25"/>
        <v>1.6146643518518517E-3</v>
      </c>
      <c r="S234" s="4">
        <f t="shared" si="26"/>
        <v>1.6146643518518519E-3</v>
      </c>
      <c r="T234" s="4" t="str">
        <f t="shared" si="27"/>
        <v>0:02:19,507</v>
      </c>
      <c r="U234" t="s">
        <v>4</v>
      </c>
      <c r="V234">
        <v>4760</v>
      </c>
      <c r="W234" t="s">
        <v>155</v>
      </c>
      <c r="X234" t="s">
        <v>156</v>
      </c>
      <c r="Y234" t="s">
        <v>83</v>
      </c>
    </row>
    <row r="235" spans="1:25" x14ac:dyDescent="0.3">
      <c r="A235" t="str">
        <f t="shared" si="21"/>
        <v>Perets Artur (ŠKD)</v>
      </c>
      <c r="B235" t="str">
        <f t="shared" si="22"/>
        <v>K1 500 Kadeti</v>
      </c>
      <c r="C235" t="str">
        <f t="shared" si="24"/>
        <v>K1 500 Kadeti Perets Artur (ŠKD)</v>
      </c>
      <c r="D235" t="str">
        <f t="shared" si="23"/>
        <v>Perets Artur (ŠKD) K1 500 Kadeti</v>
      </c>
      <c r="E235">
        <v>69</v>
      </c>
      <c r="F235" t="s">
        <v>0</v>
      </c>
      <c r="G235">
        <v>500</v>
      </c>
      <c r="H235" t="s">
        <v>115</v>
      </c>
      <c r="I235" t="s">
        <v>2</v>
      </c>
      <c r="J235" s="1">
        <v>44318</v>
      </c>
      <c r="K235" s="2">
        <v>0.59583333333333333</v>
      </c>
      <c r="L235">
        <v>5</v>
      </c>
      <c r="M235">
        <v>10</v>
      </c>
      <c r="N235" t="s">
        <v>408</v>
      </c>
      <c r="O235" s="3" t="s">
        <v>549</v>
      </c>
      <c r="P235" s="3" t="s">
        <v>720</v>
      </c>
      <c r="Q235" s="3" t="s">
        <v>819</v>
      </c>
      <c r="R235" s="9">
        <f t="shared" si="25"/>
        <v>1.8490740740740739E-3</v>
      </c>
      <c r="S235" s="4">
        <f t="shared" si="26"/>
        <v>1.8490740740740739E-3</v>
      </c>
      <c r="T235" s="4" t="str">
        <f t="shared" si="27"/>
        <v>0:02:39,760</v>
      </c>
      <c r="U235" t="s">
        <v>4</v>
      </c>
      <c r="V235">
        <v>4760</v>
      </c>
      <c r="W235" t="s">
        <v>155</v>
      </c>
      <c r="X235" t="s">
        <v>156</v>
      </c>
      <c r="Y235" t="s">
        <v>83</v>
      </c>
    </row>
    <row r="236" spans="1:25" x14ac:dyDescent="0.3">
      <c r="A236" t="str">
        <f t="shared" si="21"/>
        <v>Pitelka Samuel (ZLP)</v>
      </c>
      <c r="B236" t="str">
        <f t="shared" si="22"/>
        <v>K1 1000 Juniori</v>
      </c>
      <c r="C236" t="str">
        <f t="shared" si="24"/>
        <v>K1 1000 Juniori Pitelka Samuel (ZLP)</v>
      </c>
      <c r="D236" t="str">
        <f t="shared" si="23"/>
        <v>Pitelka Samuel (ZLP) K1 1000 Juniori</v>
      </c>
      <c r="E236">
        <v>3</v>
      </c>
      <c r="F236" t="s">
        <v>0</v>
      </c>
      <c r="G236">
        <v>1000</v>
      </c>
      <c r="H236" t="s">
        <v>1</v>
      </c>
      <c r="I236" t="s">
        <v>2</v>
      </c>
      <c r="J236" s="1">
        <v>44317</v>
      </c>
      <c r="K236" s="2">
        <v>0.4375</v>
      </c>
      <c r="L236">
        <v>1</v>
      </c>
      <c r="M236">
        <v>9</v>
      </c>
      <c r="N236" t="s">
        <v>31</v>
      </c>
      <c r="O236" s="3" t="s">
        <v>549</v>
      </c>
      <c r="P236" s="3" t="s">
        <v>550</v>
      </c>
      <c r="Q236" s="3" t="s">
        <v>559</v>
      </c>
      <c r="R236" s="9">
        <f t="shared" si="25"/>
        <v>3.1865740740740743E-3</v>
      </c>
      <c r="S236" s="4">
        <f t="shared" si="26"/>
        <v>3.1865740740740739E-3</v>
      </c>
      <c r="T236" s="4" t="str">
        <f t="shared" si="27"/>
        <v>0:04:35,320</v>
      </c>
      <c r="U236" t="s">
        <v>4</v>
      </c>
      <c r="V236">
        <v>5438</v>
      </c>
      <c r="W236" t="s">
        <v>32</v>
      </c>
      <c r="X236" t="s">
        <v>30</v>
      </c>
      <c r="Y236" t="s">
        <v>33</v>
      </c>
    </row>
    <row r="237" spans="1:25" x14ac:dyDescent="0.3">
      <c r="A237" t="str">
        <f t="shared" si="21"/>
        <v>Pitelka Samuel (ZLP)</v>
      </c>
      <c r="B237" t="str">
        <f t="shared" si="22"/>
        <v>K1 1000 Juniori</v>
      </c>
      <c r="C237" t="str">
        <f t="shared" si="24"/>
        <v>K1 1000 Juniori Pitelka Samuel (ZLP)</v>
      </c>
      <c r="D237" t="str">
        <f t="shared" si="23"/>
        <v>Pitelka Samuel (ZLP) K1 1000 Juniori</v>
      </c>
      <c r="E237">
        <v>16</v>
      </c>
      <c r="F237" t="s">
        <v>0</v>
      </c>
      <c r="G237">
        <v>1000</v>
      </c>
      <c r="H237" t="s">
        <v>1</v>
      </c>
      <c r="I237" t="s">
        <v>2</v>
      </c>
      <c r="J237" s="1">
        <v>44317</v>
      </c>
      <c r="K237" s="2">
        <v>0.5</v>
      </c>
      <c r="L237">
        <v>9</v>
      </c>
      <c r="M237">
        <v>8</v>
      </c>
      <c r="N237" t="s">
        <v>206</v>
      </c>
      <c r="O237" s="3" t="s">
        <v>549</v>
      </c>
      <c r="P237" s="3" t="s">
        <v>550</v>
      </c>
      <c r="Q237" s="3" t="s">
        <v>624</v>
      </c>
      <c r="R237" s="9">
        <f t="shared" si="25"/>
        <v>3.155555555555556E-3</v>
      </c>
      <c r="S237" s="4">
        <f t="shared" si="26"/>
        <v>3.1555555555555555E-3</v>
      </c>
      <c r="T237" s="4" t="str">
        <f t="shared" si="27"/>
        <v>0:04:32,640</v>
      </c>
      <c r="U237" t="s">
        <v>4</v>
      </c>
      <c r="V237">
        <v>5438</v>
      </c>
      <c r="W237" t="s">
        <v>32</v>
      </c>
      <c r="X237" t="s">
        <v>30</v>
      </c>
      <c r="Y237" t="s">
        <v>33</v>
      </c>
    </row>
    <row r="238" spans="1:25" x14ac:dyDescent="0.3">
      <c r="A238" t="str">
        <f t="shared" si="21"/>
        <v>Pitelka Samuel (ZLP)</v>
      </c>
      <c r="B238" t="str">
        <f t="shared" si="22"/>
        <v>K1 1000 Juniori</v>
      </c>
      <c r="C238" t="str">
        <f t="shared" si="24"/>
        <v>K1 1000 Juniori Pitelka Samuel (ZLP)</v>
      </c>
      <c r="D238" t="str">
        <f t="shared" si="23"/>
        <v>Pitelka Samuel (ZLP) K1 1000 Juniori</v>
      </c>
      <c r="E238">
        <v>32</v>
      </c>
      <c r="F238" t="s">
        <v>0</v>
      </c>
      <c r="G238">
        <v>1000</v>
      </c>
      <c r="H238" t="s">
        <v>1</v>
      </c>
      <c r="I238" t="s">
        <v>2</v>
      </c>
      <c r="J238" s="1">
        <v>44317</v>
      </c>
      <c r="K238" s="2">
        <v>0.60138888888888886</v>
      </c>
      <c r="L238">
        <v>2</v>
      </c>
      <c r="M238">
        <v>9</v>
      </c>
      <c r="N238" t="s">
        <v>269</v>
      </c>
      <c r="O238" s="3" t="s">
        <v>549</v>
      </c>
      <c r="P238" s="3" t="s">
        <v>550</v>
      </c>
      <c r="Q238" s="3" t="s">
        <v>685</v>
      </c>
      <c r="R238" s="9">
        <f t="shared" si="25"/>
        <v>2.9509259259259259E-3</v>
      </c>
      <c r="S238" s="4">
        <f t="shared" si="26"/>
        <v>2.9509259259259259E-3</v>
      </c>
      <c r="T238" s="4" t="str">
        <f t="shared" si="27"/>
        <v>0:04:14,960</v>
      </c>
      <c r="U238" t="s">
        <v>4</v>
      </c>
      <c r="V238">
        <v>5438</v>
      </c>
      <c r="W238" t="s">
        <v>32</v>
      </c>
      <c r="X238" t="s">
        <v>30</v>
      </c>
      <c r="Y238" t="s">
        <v>33</v>
      </c>
    </row>
    <row r="239" spans="1:25" x14ac:dyDescent="0.3">
      <c r="A239" t="str">
        <f t="shared" si="21"/>
        <v>Pitelka Samuel (ZLP)</v>
      </c>
      <c r="B239" t="str">
        <f t="shared" si="22"/>
        <v>K1 200 Juniori</v>
      </c>
      <c r="C239" t="str">
        <f t="shared" si="24"/>
        <v>K1 200 Juniori Pitelka Samuel (ZLP)</v>
      </c>
      <c r="D239" t="str">
        <f t="shared" si="23"/>
        <v>Pitelka Samuel (ZLP) K1 200 Juniori</v>
      </c>
      <c r="E239">
        <v>86</v>
      </c>
      <c r="F239" t="s">
        <v>0</v>
      </c>
      <c r="G239">
        <v>200</v>
      </c>
      <c r="H239" t="s">
        <v>1</v>
      </c>
      <c r="I239" t="s">
        <v>2</v>
      </c>
      <c r="J239" s="1">
        <v>44318</v>
      </c>
      <c r="K239" s="2">
        <v>0.625</v>
      </c>
      <c r="L239">
        <v>1</v>
      </c>
      <c r="M239">
        <v>6</v>
      </c>
      <c r="N239" t="s">
        <v>425</v>
      </c>
      <c r="O239" s="3" t="s">
        <v>549</v>
      </c>
      <c r="P239" s="3" t="s">
        <v>549</v>
      </c>
      <c r="Q239" s="3" t="s">
        <v>835</v>
      </c>
      <c r="R239" s="9">
        <f t="shared" si="25"/>
        <v>5.152777777777778E-4</v>
      </c>
      <c r="S239" s="4">
        <f t="shared" si="26"/>
        <v>5.152777777777778E-4</v>
      </c>
      <c r="T239" s="4" t="str">
        <f t="shared" si="27"/>
        <v>0:00:44,520</v>
      </c>
      <c r="U239" t="s">
        <v>4</v>
      </c>
      <c r="V239">
        <v>5438</v>
      </c>
      <c r="W239" t="s">
        <v>32</v>
      </c>
      <c r="X239" t="s">
        <v>30</v>
      </c>
      <c r="Y239" t="s">
        <v>33</v>
      </c>
    </row>
    <row r="240" spans="1:25" x14ac:dyDescent="0.3">
      <c r="A240" t="str">
        <f t="shared" si="21"/>
        <v>Pitelka Samuel (ZLP)</v>
      </c>
      <c r="B240" t="str">
        <f t="shared" si="22"/>
        <v>K1 200 Juniori</v>
      </c>
      <c r="C240" t="str">
        <f t="shared" si="24"/>
        <v>K1 200 Juniori Pitelka Samuel (ZLP)</v>
      </c>
      <c r="D240" t="str">
        <f t="shared" si="23"/>
        <v>Pitelka Samuel (ZLP) K1 200 Juniori</v>
      </c>
      <c r="E240">
        <v>100</v>
      </c>
      <c r="F240" t="s">
        <v>0</v>
      </c>
      <c r="G240">
        <v>200</v>
      </c>
      <c r="H240" t="s">
        <v>1</v>
      </c>
      <c r="I240" t="s">
        <v>2</v>
      </c>
      <c r="J240" s="1">
        <v>44318</v>
      </c>
      <c r="K240" s="2">
        <v>0.66666666666666663</v>
      </c>
      <c r="L240">
        <v>3</v>
      </c>
      <c r="M240">
        <v>7</v>
      </c>
      <c r="N240" t="s">
        <v>430</v>
      </c>
      <c r="O240" s="3" t="s">
        <v>549</v>
      </c>
      <c r="P240" s="3" t="s">
        <v>549</v>
      </c>
      <c r="Q240" s="3" t="s">
        <v>840</v>
      </c>
      <c r="R240" s="9">
        <f t="shared" si="25"/>
        <v>5.1898148148148149E-4</v>
      </c>
      <c r="S240" s="4">
        <f t="shared" si="26"/>
        <v>5.1898148148148149E-4</v>
      </c>
      <c r="T240" s="4" t="str">
        <f t="shared" si="27"/>
        <v>0:00:44,840</v>
      </c>
      <c r="U240" t="s">
        <v>4</v>
      </c>
      <c r="V240">
        <v>5438</v>
      </c>
      <c r="W240" t="s">
        <v>32</v>
      </c>
      <c r="X240" t="s">
        <v>30</v>
      </c>
      <c r="Y240" t="s">
        <v>33</v>
      </c>
    </row>
    <row r="241" spans="1:25" x14ac:dyDescent="0.3">
      <c r="A241" t="str">
        <f t="shared" si="21"/>
        <v>Pitelka Samuel (ZLP)</v>
      </c>
      <c r="B241" t="str">
        <f t="shared" si="22"/>
        <v>K1 500 Juniori</v>
      </c>
      <c r="C241" t="str">
        <f t="shared" si="24"/>
        <v>K1 500 Juniori Pitelka Samuel (ZLP)</v>
      </c>
      <c r="D241" t="str">
        <f t="shared" si="23"/>
        <v>Pitelka Samuel (ZLP) K1 500 Juniori</v>
      </c>
      <c r="E241">
        <v>49</v>
      </c>
      <c r="F241" t="s">
        <v>0</v>
      </c>
      <c r="G241">
        <v>500</v>
      </c>
      <c r="H241" t="s">
        <v>1</v>
      </c>
      <c r="I241" t="s">
        <v>2</v>
      </c>
      <c r="J241" s="1">
        <v>44318</v>
      </c>
      <c r="K241" s="2">
        <v>0.3833333333333333</v>
      </c>
      <c r="L241">
        <v>1</v>
      </c>
      <c r="M241">
        <v>9</v>
      </c>
      <c r="N241" t="s">
        <v>309</v>
      </c>
      <c r="O241" s="3" t="s">
        <v>549</v>
      </c>
      <c r="P241" s="3" t="s">
        <v>720</v>
      </c>
      <c r="Q241" s="3" t="s">
        <v>725</v>
      </c>
      <c r="R241" s="9">
        <f t="shared" si="25"/>
        <v>1.6143518518518518E-3</v>
      </c>
      <c r="S241" s="4">
        <f t="shared" si="26"/>
        <v>1.6143518518518518E-3</v>
      </c>
      <c r="T241" s="4" t="str">
        <f t="shared" si="27"/>
        <v>0:02:19,480</v>
      </c>
      <c r="U241" t="s">
        <v>4</v>
      </c>
      <c r="V241">
        <v>5438</v>
      </c>
      <c r="W241" t="s">
        <v>32</v>
      </c>
      <c r="X241" t="s">
        <v>30</v>
      </c>
      <c r="Y241" t="s">
        <v>33</v>
      </c>
    </row>
    <row r="242" spans="1:25" x14ac:dyDescent="0.3">
      <c r="A242" t="str">
        <f t="shared" si="21"/>
        <v>Pitelka Samuel (ZLP)</v>
      </c>
      <c r="B242" t="str">
        <f t="shared" si="22"/>
        <v>K1 500 Juniori</v>
      </c>
      <c r="C242" t="str">
        <f t="shared" si="24"/>
        <v>K1 500 Juniori Pitelka Samuel (ZLP)</v>
      </c>
      <c r="D242" t="str">
        <f t="shared" si="23"/>
        <v>Pitelka Samuel (ZLP) K1 500 Juniori</v>
      </c>
      <c r="E242">
        <v>63</v>
      </c>
      <c r="F242" t="s">
        <v>0</v>
      </c>
      <c r="G242">
        <v>500</v>
      </c>
      <c r="H242" t="s">
        <v>1</v>
      </c>
      <c r="I242" t="s">
        <v>2</v>
      </c>
      <c r="J242" s="1">
        <v>44318</v>
      </c>
      <c r="K242" s="2">
        <v>0.58333333333333337</v>
      </c>
      <c r="L242">
        <v>6</v>
      </c>
      <c r="M242">
        <v>8</v>
      </c>
      <c r="N242" t="s">
        <v>372</v>
      </c>
      <c r="O242" s="3" t="s">
        <v>549</v>
      </c>
      <c r="P242" s="3" t="s">
        <v>720</v>
      </c>
      <c r="Q242" s="3" t="s">
        <v>787</v>
      </c>
      <c r="R242" s="9">
        <f t="shared" si="25"/>
        <v>1.4263888888888887E-3</v>
      </c>
      <c r="S242" s="4">
        <f t="shared" si="26"/>
        <v>1.4263888888888889E-3</v>
      </c>
      <c r="T242" s="4" t="str">
        <f t="shared" si="27"/>
        <v>0:02:03,240</v>
      </c>
      <c r="U242" t="s">
        <v>4</v>
      </c>
      <c r="V242">
        <v>5438</v>
      </c>
      <c r="W242" t="s">
        <v>32</v>
      </c>
      <c r="X242" t="s">
        <v>30</v>
      </c>
      <c r="Y242" t="s">
        <v>33</v>
      </c>
    </row>
    <row r="243" spans="1:25" x14ac:dyDescent="0.3">
      <c r="A243" t="str">
        <f t="shared" si="21"/>
        <v>Plško Ján (TTS)</v>
      </c>
      <c r="B243" t="str">
        <f t="shared" si="22"/>
        <v>C1 1000 Kadeti</v>
      </c>
      <c r="C243" t="str">
        <f t="shared" si="24"/>
        <v>C1 1000 Kadeti Plško Ján (TTS)</v>
      </c>
      <c r="D243" t="str">
        <f t="shared" si="23"/>
        <v>Plško Ján (TTS) C1 1000 Kadeti</v>
      </c>
      <c r="E243">
        <v>13</v>
      </c>
      <c r="F243" t="s">
        <v>72</v>
      </c>
      <c r="G243">
        <v>1000</v>
      </c>
      <c r="H243" t="s">
        <v>115</v>
      </c>
      <c r="I243" t="s">
        <v>2</v>
      </c>
      <c r="J243" s="1">
        <v>44317</v>
      </c>
      <c r="K243" s="2">
        <v>0.46666666666666662</v>
      </c>
      <c r="L243">
        <v>3</v>
      </c>
      <c r="M243">
        <v>3</v>
      </c>
      <c r="N243" t="s">
        <v>170</v>
      </c>
      <c r="O243" s="3" t="s">
        <v>549</v>
      </c>
      <c r="P243" s="3" t="s">
        <v>606</v>
      </c>
      <c r="Q243" s="3" t="s">
        <v>608</v>
      </c>
      <c r="R243" s="9">
        <f t="shared" si="25"/>
        <v>4.3825810185185183E-3</v>
      </c>
      <c r="S243" s="4">
        <f t="shared" si="26"/>
        <v>4.3825810185185183E-3</v>
      </c>
      <c r="T243" s="4" t="str">
        <f t="shared" si="27"/>
        <v>0:06:18,655</v>
      </c>
      <c r="U243" t="s">
        <v>4</v>
      </c>
      <c r="V243">
        <v>5934</v>
      </c>
      <c r="W243" t="s">
        <v>171</v>
      </c>
      <c r="X243" t="s">
        <v>172</v>
      </c>
      <c r="Y243" t="s">
        <v>71</v>
      </c>
    </row>
    <row r="244" spans="1:25" x14ac:dyDescent="0.3">
      <c r="A244" t="str">
        <f t="shared" si="21"/>
        <v>Plško Ján (TTS)</v>
      </c>
      <c r="B244" t="str">
        <f t="shared" si="22"/>
        <v>C1 1000 Kadeti</v>
      </c>
      <c r="C244" t="str">
        <f t="shared" si="24"/>
        <v>C1 1000 Kadeti Plško Ján (TTS)</v>
      </c>
      <c r="D244" t="str">
        <f t="shared" si="23"/>
        <v>Plško Ján (TTS) C1 1000 Kadeti</v>
      </c>
      <c r="E244">
        <v>23</v>
      </c>
      <c r="F244" t="s">
        <v>72</v>
      </c>
      <c r="G244">
        <v>1000</v>
      </c>
      <c r="H244" t="s">
        <v>115</v>
      </c>
      <c r="I244" t="s">
        <v>2</v>
      </c>
      <c r="J244" s="1">
        <v>44317</v>
      </c>
      <c r="K244" s="2">
        <v>0.51458333333333328</v>
      </c>
      <c r="L244">
        <v>5</v>
      </c>
      <c r="M244">
        <v>3</v>
      </c>
      <c r="N244" t="s">
        <v>252</v>
      </c>
      <c r="O244" s="3" t="s">
        <v>549</v>
      </c>
      <c r="P244" s="3" t="s">
        <v>576</v>
      </c>
      <c r="Q244" s="3" t="s">
        <v>669</v>
      </c>
      <c r="R244" s="9">
        <f t="shared" si="25"/>
        <v>4.1490740740740741E-3</v>
      </c>
      <c r="S244" s="4">
        <f t="shared" si="26"/>
        <v>4.1490740740740741E-3</v>
      </c>
      <c r="T244" s="4" t="str">
        <f t="shared" si="27"/>
        <v>0:05:58,480</v>
      </c>
      <c r="U244" t="s">
        <v>4</v>
      </c>
      <c r="V244">
        <v>5934</v>
      </c>
      <c r="W244" t="s">
        <v>171</v>
      </c>
      <c r="X244" t="s">
        <v>172</v>
      </c>
      <c r="Y244" t="s">
        <v>71</v>
      </c>
    </row>
    <row r="245" spans="1:25" x14ac:dyDescent="0.3">
      <c r="A245" t="str">
        <f t="shared" si="21"/>
        <v>Plško Ján (TTS)</v>
      </c>
      <c r="B245" t="str">
        <f t="shared" si="22"/>
        <v>C1 1000 Kadeti</v>
      </c>
      <c r="C245" t="str">
        <f t="shared" si="24"/>
        <v>C1 1000 Kadeti Plško Ján (TTS)</v>
      </c>
      <c r="D245" t="str">
        <f t="shared" si="23"/>
        <v>Plško Ján (TTS) C1 1000 Kadeti</v>
      </c>
      <c r="E245">
        <v>39</v>
      </c>
      <c r="F245" t="s">
        <v>72</v>
      </c>
      <c r="G245">
        <v>1000</v>
      </c>
      <c r="H245" t="s">
        <v>115</v>
      </c>
      <c r="I245" t="s">
        <v>2</v>
      </c>
      <c r="J245" s="1">
        <v>44317</v>
      </c>
      <c r="K245" s="2">
        <v>0.62013888888888891</v>
      </c>
      <c r="L245">
        <v>7</v>
      </c>
      <c r="M245">
        <v>3</v>
      </c>
      <c r="N245" t="s">
        <v>300</v>
      </c>
      <c r="O245" s="3" t="s">
        <v>549</v>
      </c>
      <c r="P245" s="3" t="s">
        <v>576</v>
      </c>
      <c r="Q245" s="3" t="s">
        <v>715</v>
      </c>
      <c r="R245" s="9">
        <f t="shared" si="25"/>
        <v>3.8893518518518522E-3</v>
      </c>
      <c r="S245" s="4">
        <f t="shared" si="26"/>
        <v>3.8893518518518522E-3</v>
      </c>
      <c r="T245" s="4" t="str">
        <f t="shared" si="27"/>
        <v>0:05:36,040</v>
      </c>
      <c r="U245" t="s">
        <v>4</v>
      </c>
      <c r="V245">
        <v>5934</v>
      </c>
      <c r="W245" t="s">
        <v>171</v>
      </c>
      <c r="X245" t="s">
        <v>172</v>
      </c>
      <c r="Y245" t="s">
        <v>71</v>
      </c>
    </row>
    <row r="246" spans="1:25" x14ac:dyDescent="0.3">
      <c r="A246" t="str">
        <f t="shared" si="21"/>
        <v>Plško Ján (TTS)</v>
      </c>
      <c r="B246" t="str">
        <f t="shared" si="22"/>
        <v>C1 200 Kadeti</v>
      </c>
      <c r="C246" t="str">
        <f t="shared" si="24"/>
        <v>C1 200 Kadeti Plško Ján (TTS)</v>
      </c>
      <c r="D246" t="str">
        <f t="shared" si="23"/>
        <v>Plško Ján (TTS) C1 200 Kadeti</v>
      </c>
      <c r="E246">
        <v>93</v>
      </c>
      <c r="F246" t="s">
        <v>72</v>
      </c>
      <c r="G246">
        <v>200</v>
      </c>
      <c r="H246" t="s">
        <v>115</v>
      </c>
      <c r="I246" t="s">
        <v>2</v>
      </c>
      <c r="J246" s="1">
        <v>44318</v>
      </c>
      <c r="K246" s="2">
        <v>0.63958333333333328</v>
      </c>
      <c r="L246">
        <v>3</v>
      </c>
      <c r="M246">
        <v>3</v>
      </c>
      <c r="N246" t="s">
        <v>471</v>
      </c>
      <c r="O246" s="3" t="s">
        <v>549</v>
      </c>
      <c r="P246" s="3" t="s">
        <v>716</v>
      </c>
      <c r="Q246" s="3" t="s">
        <v>875</v>
      </c>
      <c r="R246" s="9">
        <f t="shared" si="25"/>
        <v>7.9768518518518524E-4</v>
      </c>
      <c r="S246" s="4">
        <f t="shared" si="26"/>
        <v>7.9768518518518524E-4</v>
      </c>
      <c r="T246" s="4" t="str">
        <f t="shared" si="27"/>
        <v>0:01:08,920</v>
      </c>
      <c r="U246" t="s">
        <v>4</v>
      </c>
      <c r="V246">
        <v>5934</v>
      </c>
      <c r="W246" t="s">
        <v>171</v>
      </c>
      <c r="X246" t="s">
        <v>172</v>
      </c>
      <c r="Y246" t="s">
        <v>71</v>
      </c>
    </row>
    <row r="247" spans="1:25" x14ac:dyDescent="0.3">
      <c r="A247" t="str">
        <f t="shared" si="21"/>
        <v>Plško Ján (TTS)</v>
      </c>
      <c r="B247" t="str">
        <f t="shared" si="22"/>
        <v>C1 200 Kadeti</v>
      </c>
      <c r="C247" t="str">
        <f t="shared" si="24"/>
        <v>C1 200 Kadeti Plško Ján (TTS)</v>
      </c>
      <c r="D247" t="str">
        <f t="shared" si="23"/>
        <v>Plško Ján (TTS) C1 200 Kadeti</v>
      </c>
      <c r="E247">
        <v>107</v>
      </c>
      <c r="F247" t="s">
        <v>72</v>
      </c>
      <c r="G247">
        <v>200</v>
      </c>
      <c r="H247" t="s">
        <v>115</v>
      </c>
      <c r="I247" t="s">
        <v>2</v>
      </c>
      <c r="J247" s="1">
        <v>44318</v>
      </c>
      <c r="K247" s="2">
        <v>0.68125000000000002</v>
      </c>
      <c r="L247">
        <v>5</v>
      </c>
      <c r="M247">
        <v>3</v>
      </c>
      <c r="N247" t="s">
        <v>522</v>
      </c>
      <c r="O247" s="3" t="s">
        <v>549</v>
      </c>
      <c r="P247" s="3" t="s">
        <v>716</v>
      </c>
      <c r="Q247" s="3" t="s">
        <v>920</v>
      </c>
      <c r="R247" s="9">
        <f t="shared" si="25"/>
        <v>7.291666666666667E-4</v>
      </c>
      <c r="S247" s="4">
        <f t="shared" si="26"/>
        <v>7.291666666666667E-4</v>
      </c>
      <c r="T247" s="4" t="str">
        <f t="shared" si="27"/>
        <v>0:01:03,000</v>
      </c>
      <c r="U247" t="s">
        <v>4</v>
      </c>
      <c r="V247">
        <v>5934</v>
      </c>
      <c r="W247" t="s">
        <v>171</v>
      </c>
      <c r="X247" t="s">
        <v>172</v>
      </c>
      <c r="Y247" t="s">
        <v>71</v>
      </c>
    </row>
    <row r="248" spans="1:25" x14ac:dyDescent="0.3">
      <c r="A248" t="str">
        <f t="shared" si="21"/>
        <v>Plško Ján (TTS)</v>
      </c>
      <c r="B248" t="str">
        <f t="shared" si="22"/>
        <v>C1 500 Kadeti</v>
      </c>
      <c r="C248" t="str">
        <f t="shared" si="24"/>
        <v>C1 500 Kadeti Plško Ján (TTS)</v>
      </c>
      <c r="D248" t="str">
        <f t="shared" si="23"/>
        <v>Plško Ján (TTS) C1 500 Kadeti</v>
      </c>
      <c r="E248">
        <v>56</v>
      </c>
      <c r="F248" t="s">
        <v>72</v>
      </c>
      <c r="G248">
        <v>500</v>
      </c>
      <c r="H248" t="s">
        <v>115</v>
      </c>
      <c r="I248" t="s">
        <v>2</v>
      </c>
      <c r="J248" s="1">
        <v>44318</v>
      </c>
      <c r="K248" s="2">
        <v>0.3979166666666667</v>
      </c>
      <c r="L248">
        <v>7</v>
      </c>
      <c r="M248">
        <v>3</v>
      </c>
      <c r="N248" t="s">
        <v>356</v>
      </c>
      <c r="O248" s="3" t="s">
        <v>549</v>
      </c>
      <c r="P248" s="3" t="s">
        <v>677</v>
      </c>
      <c r="Q248" s="3" t="s">
        <v>772</v>
      </c>
      <c r="R248" s="9">
        <f t="shared" si="25"/>
        <v>2.6758449074074076E-3</v>
      </c>
      <c r="S248" s="4">
        <f t="shared" si="26"/>
        <v>2.6758449074074072E-3</v>
      </c>
      <c r="T248" s="4" t="str">
        <f t="shared" si="27"/>
        <v>0:03:51,193</v>
      </c>
      <c r="U248" t="s">
        <v>4</v>
      </c>
      <c r="V248">
        <v>5934</v>
      </c>
      <c r="W248" t="s">
        <v>171</v>
      </c>
      <c r="X248" t="s">
        <v>172</v>
      </c>
      <c r="Y248" t="s">
        <v>71</v>
      </c>
    </row>
    <row r="249" spans="1:25" x14ac:dyDescent="0.3">
      <c r="A249" t="str">
        <f t="shared" si="21"/>
        <v>Plško Ján (TTS)</v>
      </c>
      <c r="B249" t="str">
        <f t="shared" si="22"/>
        <v>C1 500 Kadeti</v>
      </c>
      <c r="C249" t="str">
        <f t="shared" si="24"/>
        <v>C1 500 Kadeti Plško Ján (TTS)</v>
      </c>
      <c r="D249" t="str">
        <f t="shared" si="23"/>
        <v>Plško Ján (TTS) C1 500 Kadeti</v>
      </c>
      <c r="E249">
        <v>70</v>
      </c>
      <c r="F249" t="s">
        <v>72</v>
      </c>
      <c r="G249">
        <v>500</v>
      </c>
      <c r="H249" t="s">
        <v>115</v>
      </c>
      <c r="I249" t="s">
        <v>2</v>
      </c>
      <c r="J249" s="1">
        <v>44318</v>
      </c>
      <c r="K249" s="2">
        <v>0.59791666666666665</v>
      </c>
      <c r="L249">
        <v>7</v>
      </c>
      <c r="M249">
        <v>2</v>
      </c>
      <c r="N249" t="s">
        <v>410</v>
      </c>
      <c r="O249" s="3" t="s">
        <v>549</v>
      </c>
      <c r="P249" s="3" t="s">
        <v>720</v>
      </c>
      <c r="Q249" s="3" t="s">
        <v>821</v>
      </c>
      <c r="R249" s="9">
        <f t="shared" si="25"/>
        <v>1.9550925925925925E-3</v>
      </c>
      <c r="S249" s="4">
        <f t="shared" si="26"/>
        <v>1.9550925925925929E-3</v>
      </c>
      <c r="T249" s="4" t="str">
        <f t="shared" si="27"/>
        <v>0:02:48,920</v>
      </c>
      <c r="U249" t="s">
        <v>4</v>
      </c>
      <c r="V249">
        <v>5934</v>
      </c>
      <c r="W249" t="s">
        <v>171</v>
      </c>
      <c r="X249" t="s">
        <v>172</v>
      </c>
      <c r="Y249" t="s">
        <v>71</v>
      </c>
    </row>
    <row r="250" spans="1:25" x14ac:dyDescent="0.3">
      <c r="A250" t="str">
        <f t="shared" si="21"/>
        <v>Podhradský Viktor Samuel (PIE)</v>
      </c>
      <c r="B250" t="str">
        <f t="shared" si="22"/>
        <v>K1 1000 Juniori</v>
      </c>
      <c r="C250" t="str">
        <f t="shared" si="24"/>
        <v>K1 1000 Juniori Podhradský Viktor Samuel (PIE)</v>
      </c>
      <c r="D250" t="str">
        <f t="shared" si="23"/>
        <v>Podhradský Viktor Samuel (PIE) K1 1000 Juniori</v>
      </c>
      <c r="E250">
        <v>3</v>
      </c>
      <c r="F250" t="s">
        <v>0</v>
      </c>
      <c r="G250">
        <v>1000</v>
      </c>
      <c r="H250" t="s">
        <v>1</v>
      </c>
      <c r="I250" t="s">
        <v>2</v>
      </c>
      <c r="J250" s="1">
        <v>44317</v>
      </c>
      <c r="K250" s="2">
        <v>0.4375</v>
      </c>
      <c r="L250">
        <v>6</v>
      </c>
      <c r="M250">
        <v>1</v>
      </c>
      <c r="N250" t="s">
        <v>3</v>
      </c>
      <c r="O250" s="3" t="s">
        <v>549</v>
      </c>
      <c r="P250" s="3" t="s">
        <v>550</v>
      </c>
      <c r="Q250" s="3" t="s">
        <v>551</v>
      </c>
      <c r="R250" s="9">
        <f t="shared" si="25"/>
        <v>2.7916666666666663E-3</v>
      </c>
      <c r="S250" s="4">
        <f t="shared" si="26"/>
        <v>2.7916666666666667E-3</v>
      </c>
      <c r="T250" s="4" t="str">
        <f t="shared" si="27"/>
        <v>0:04:01,200</v>
      </c>
      <c r="U250" t="s">
        <v>4</v>
      </c>
      <c r="V250">
        <v>215</v>
      </c>
      <c r="W250" t="s">
        <v>5</v>
      </c>
      <c r="X250" t="s">
        <v>6</v>
      </c>
      <c r="Y250" t="s">
        <v>7</v>
      </c>
    </row>
    <row r="251" spans="1:25" x14ac:dyDescent="0.3">
      <c r="A251" t="str">
        <f t="shared" si="21"/>
        <v>Podhradský Viktor Samuel (PIE)</v>
      </c>
      <c r="B251" t="str">
        <f t="shared" si="22"/>
        <v>K1 1000 Juniori</v>
      </c>
      <c r="C251" t="str">
        <f t="shared" si="24"/>
        <v>K1 1000 Juniori Podhradský Viktor Samuel (PIE)</v>
      </c>
      <c r="D251" t="str">
        <f t="shared" si="23"/>
        <v>Podhradský Viktor Samuel (PIE) K1 1000 Juniori</v>
      </c>
      <c r="E251">
        <v>16</v>
      </c>
      <c r="F251" t="s">
        <v>0</v>
      </c>
      <c r="G251">
        <v>1000</v>
      </c>
      <c r="H251" t="s">
        <v>1</v>
      </c>
      <c r="I251" t="s">
        <v>2</v>
      </c>
      <c r="J251" s="1">
        <v>44317</v>
      </c>
      <c r="K251" s="2">
        <v>0.5</v>
      </c>
      <c r="L251">
        <v>4</v>
      </c>
      <c r="M251">
        <v>2</v>
      </c>
      <c r="N251" t="s">
        <v>200</v>
      </c>
      <c r="O251" s="3" t="s">
        <v>549</v>
      </c>
      <c r="P251" s="3" t="s">
        <v>550</v>
      </c>
      <c r="Q251" s="3" t="s">
        <v>618</v>
      </c>
      <c r="R251" s="9">
        <f t="shared" si="25"/>
        <v>2.9060185185185183E-3</v>
      </c>
      <c r="S251" s="4">
        <f t="shared" si="26"/>
        <v>2.9060185185185187E-3</v>
      </c>
      <c r="T251" s="4" t="str">
        <f t="shared" si="27"/>
        <v>0:04:11,080</v>
      </c>
      <c r="U251" t="s">
        <v>4</v>
      </c>
      <c r="V251">
        <v>215</v>
      </c>
      <c r="W251" t="s">
        <v>5</v>
      </c>
      <c r="X251" t="s">
        <v>6</v>
      </c>
      <c r="Y251" t="s">
        <v>7</v>
      </c>
    </row>
    <row r="252" spans="1:25" x14ac:dyDescent="0.3">
      <c r="A252" t="str">
        <f t="shared" si="21"/>
        <v>Podhradský Viktor Samuel (PIE)</v>
      </c>
      <c r="B252" t="str">
        <f t="shared" si="22"/>
        <v>K1 1000 Juniori</v>
      </c>
      <c r="C252" t="str">
        <f t="shared" si="24"/>
        <v>K1 1000 Juniori Podhradský Viktor Samuel (PIE)</v>
      </c>
      <c r="D252" t="str">
        <f t="shared" si="23"/>
        <v>Podhradský Viktor Samuel (PIE) K1 1000 Juniori</v>
      </c>
      <c r="E252">
        <v>32</v>
      </c>
      <c r="F252" t="s">
        <v>0</v>
      </c>
      <c r="G252">
        <v>1000</v>
      </c>
      <c r="H252" t="s">
        <v>1</v>
      </c>
      <c r="I252" t="s">
        <v>2</v>
      </c>
      <c r="J252" s="1">
        <v>44317</v>
      </c>
      <c r="K252" s="2">
        <v>0.60138888888888886</v>
      </c>
      <c r="L252">
        <v>1</v>
      </c>
      <c r="M252">
        <v>2</v>
      </c>
      <c r="N252" t="s">
        <v>262</v>
      </c>
      <c r="O252" s="3" t="s">
        <v>549</v>
      </c>
      <c r="P252" s="3" t="s">
        <v>677</v>
      </c>
      <c r="Q252" s="3" t="s">
        <v>679</v>
      </c>
      <c r="R252" s="9">
        <f t="shared" si="25"/>
        <v>2.6699074074074073E-3</v>
      </c>
      <c r="S252" s="4">
        <f t="shared" si="26"/>
        <v>2.6699074074074073E-3</v>
      </c>
      <c r="T252" s="4" t="str">
        <f t="shared" si="27"/>
        <v>0:03:50,680</v>
      </c>
      <c r="U252" t="s">
        <v>4</v>
      </c>
      <c r="V252">
        <v>215</v>
      </c>
      <c r="W252" t="s">
        <v>5</v>
      </c>
      <c r="X252" t="s">
        <v>6</v>
      </c>
      <c r="Y252" t="s">
        <v>7</v>
      </c>
    </row>
    <row r="253" spans="1:25" x14ac:dyDescent="0.3">
      <c r="A253" t="str">
        <f t="shared" si="21"/>
        <v>Podhradský Viktor Samuel (PIE)</v>
      </c>
      <c r="B253" t="str">
        <f t="shared" si="22"/>
        <v>K1 200 Juniori</v>
      </c>
      <c r="C253" t="str">
        <f t="shared" si="24"/>
        <v>K1 200 Juniori Podhradský Viktor Samuel (PIE)</v>
      </c>
      <c r="D253" t="str">
        <f t="shared" si="23"/>
        <v>Podhradský Viktor Samuel (PIE) K1 200 Juniori</v>
      </c>
      <c r="E253">
        <v>86</v>
      </c>
      <c r="F253" t="s">
        <v>0</v>
      </c>
      <c r="G253">
        <v>200</v>
      </c>
      <c r="H253" t="s">
        <v>1</v>
      </c>
      <c r="I253" t="s">
        <v>2</v>
      </c>
      <c r="J253" s="1">
        <v>44318</v>
      </c>
      <c r="K253" s="2">
        <v>0.625</v>
      </c>
      <c r="L253">
        <v>6</v>
      </c>
      <c r="M253">
        <v>1</v>
      </c>
      <c r="N253" t="s">
        <v>420</v>
      </c>
      <c r="O253" s="3" t="s">
        <v>549</v>
      </c>
      <c r="P253" s="3" t="s">
        <v>549</v>
      </c>
      <c r="Q253" s="3" t="s">
        <v>831</v>
      </c>
      <c r="R253" s="9">
        <f t="shared" si="25"/>
        <v>4.9583333333333337E-4</v>
      </c>
      <c r="S253" s="4">
        <f t="shared" si="26"/>
        <v>4.9583333333333337E-4</v>
      </c>
      <c r="T253" s="4" t="str">
        <f t="shared" si="27"/>
        <v>0:00:42,840</v>
      </c>
      <c r="U253" t="s">
        <v>4</v>
      </c>
      <c r="V253">
        <v>215</v>
      </c>
      <c r="W253" t="s">
        <v>5</v>
      </c>
      <c r="X253" t="s">
        <v>6</v>
      </c>
      <c r="Y253" t="s">
        <v>7</v>
      </c>
    </row>
    <row r="254" spans="1:25" x14ac:dyDescent="0.3">
      <c r="A254" t="str">
        <f t="shared" si="21"/>
        <v>Podhradský Viktor Samuel (PIE)</v>
      </c>
      <c r="B254" t="str">
        <f t="shared" si="22"/>
        <v>K1 200 Juniori</v>
      </c>
      <c r="C254" t="str">
        <f t="shared" si="24"/>
        <v>K1 200 Juniori Podhradský Viktor Samuel (PIE)</v>
      </c>
      <c r="D254" t="str">
        <f t="shared" si="23"/>
        <v>Podhradský Viktor Samuel (PIE) K1 200 Juniori</v>
      </c>
      <c r="E254">
        <v>100</v>
      </c>
      <c r="F254" t="s">
        <v>0</v>
      </c>
      <c r="G254">
        <v>200</v>
      </c>
      <c r="H254" t="s">
        <v>1</v>
      </c>
      <c r="I254" t="s">
        <v>2</v>
      </c>
      <c r="J254" s="1">
        <v>44318</v>
      </c>
      <c r="K254" s="2">
        <v>0.66666666666666663</v>
      </c>
      <c r="L254">
        <v>2</v>
      </c>
      <c r="M254">
        <v>1</v>
      </c>
      <c r="N254" t="s">
        <v>478</v>
      </c>
      <c r="O254" s="3" t="s">
        <v>549</v>
      </c>
      <c r="P254" s="3" t="s">
        <v>549</v>
      </c>
      <c r="Q254" s="3" t="s">
        <v>881</v>
      </c>
      <c r="R254" s="9">
        <f t="shared" si="25"/>
        <v>4.9120370370370366E-4</v>
      </c>
      <c r="S254" s="4">
        <f t="shared" si="26"/>
        <v>4.9120370370370366E-4</v>
      </c>
      <c r="T254" s="4" t="str">
        <f t="shared" si="27"/>
        <v>0:00:42,440</v>
      </c>
      <c r="U254" t="s">
        <v>4</v>
      </c>
      <c r="V254">
        <v>215</v>
      </c>
      <c r="W254" t="s">
        <v>5</v>
      </c>
      <c r="X254" t="s">
        <v>6</v>
      </c>
      <c r="Y254" t="s">
        <v>7</v>
      </c>
    </row>
    <row r="255" spans="1:25" x14ac:dyDescent="0.3">
      <c r="A255" t="str">
        <f t="shared" si="21"/>
        <v>Podhradský Viktor Samuel (PIE)</v>
      </c>
      <c r="B255" t="str">
        <f t="shared" si="22"/>
        <v>K1 500 Juniori</v>
      </c>
      <c r="C255" t="str">
        <f t="shared" si="24"/>
        <v>K1 500 Juniori Podhradský Viktor Samuel (PIE)</v>
      </c>
      <c r="D255" t="str">
        <f t="shared" si="23"/>
        <v>Podhradský Viktor Samuel (PIE) K1 500 Juniori</v>
      </c>
      <c r="E255">
        <v>49</v>
      </c>
      <c r="F255" t="s">
        <v>0</v>
      </c>
      <c r="G255">
        <v>500</v>
      </c>
      <c r="H255" t="s">
        <v>1</v>
      </c>
      <c r="I255" t="s">
        <v>2</v>
      </c>
      <c r="J255" s="1">
        <v>44318</v>
      </c>
      <c r="K255" s="2">
        <v>0.3833333333333333</v>
      </c>
      <c r="L255">
        <v>6</v>
      </c>
      <c r="M255">
        <v>1</v>
      </c>
      <c r="N255" t="s">
        <v>301</v>
      </c>
      <c r="O255" s="3" t="s">
        <v>549</v>
      </c>
      <c r="P255" s="3" t="s">
        <v>716</v>
      </c>
      <c r="Q255" s="3" t="s">
        <v>717</v>
      </c>
      <c r="R255" s="9">
        <f t="shared" si="25"/>
        <v>1.3611111111111109E-3</v>
      </c>
      <c r="S255" s="4">
        <f t="shared" si="26"/>
        <v>1.3611111111111111E-3</v>
      </c>
      <c r="T255" s="4" t="str">
        <f t="shared" si="27"/>
        <v>0:01:57,600</v>
      </c>
      <c r="U255" t="s">
        <v>4</v>
      </c>
      <c r="V255">
        <v>215</v>
      </c>
      <c r="W255" t="s">
        <v>5</v>
      </c>
      <c r="X255" t="s">
        <v>6</v>
      </c>
      <c r="Y255" t="s">
        <v>7</v>
      </c>
    </row>
    <row r="256" spans="1:25" x14ac:dyDescent="0.3">
      <c r="A256" t="str">
        <f t="shared" si="21"/>
        <v>Podhradský Viktor Samuel (PIE)</v>
      </c>
      <c r="B256" t="str">
        <f t="shared" si="22"/>
        <v>K1 500 Juniori</v>
      </c>
      <c r="C256" t="str">
        <f t="shared" si="24"/>
        <v>K1 500 Juniori Podhradský Viktor Samuel (PIE)</v>
      </c>
      <c r="D256" t="str">
        <f t="shared" si="23"/>
        <v>Podhradský Viktor Samuel (PIE) K1 500 Juniori</v>
      </c>
      <c r="E256">
        <v>63</v>
      </c>
      <c r="F256" t="s">
        <v>0</v>
      </c>
      <c r="G256">
        <v>500</v>
      </c>
      <c r="H256" t="s">
        <v>1</v>
      </c>
      <c r="I256" t="s">
        <v>2</v>
      </c>
      <c r="J256" s="1">
        <v>44318</v>
      </c>
      <c r="K256" s="2">
        <v>0.58333333333333337</v>
      </c>
      <c r="L256">
        <v>5</v>
      </c>
      <c r="M256">
        <v>2</v>
      </c>
      <c r="N256" t="s">
        <v>366</v>
      </c>
      <c r="O256" s="3" t="s">
        <v>549</v>
      </c>
      <c r="P256" s="3" t="s">
        <v>716</v>
      </c>
      <c r="Q256" s="3" t="s">
        <v>781</v>
      </c>
      <c r="R256" s="9">
        <f t="shared" si="25"/>
        <v>1.3138888888888887E-3</v>
      </c>
      <c r="S256" s="4">
        <f t="shared" si="26"/>
        <v>1.313888888888889E-3</v>
      </c>
      <c r="T256" s="4" t="str">
        <f t="shared" si="27"/>
        <v>0:01:53,520</v>
      </c>
      <c r="U256" t="s">
        <v>4</v>
      </c>
      <c r="V256">
        <v>215</v>
      </c>
      <c r="W256" t="s">
        <v>5</v>
      </c>
      <c r="X256" t="s">
        <v>6</v>
      </c>
      <c r="Y256" t="s">
        <v>7</v>
      </c>
    </row>
    <row r="257" spans="1:25" x14ac:dyDescent="0.3">
      <c r="A257" t="str">
        <f t="shared" si="21"/>
        <v>Podleiszek Dávid (KOM)</v>
      </c>
      <c r="B257" t="str">
        <f t="shared" si="22"/>
        <v>K1 1000 Kadeti</v>
      </c>
      <c r="C257" t="str">
        <f t="shared" si="24"/>
        <v>K1 1000 Kadeti Podleiszek Dávid (KOM)</v>
      </c>
      <c r="D257" t="str">
        <f t="shared" si="23"/>
        <v>Podleiszek Dávid (KOM) K1 1000 Kadeti</v>
      </c>
      <c r="E257">
        <v>11</v>
      </c>
      <c r="F257" t="s">
        <v>0</v>
      </c>
      <c r="G257">
        <v>1000</v>
      </c>
      <c r="H257" t="s">
        <v>115</v>
      </c>
      <c r="I257" t="s">
        <v>2</v>
      </c>
      <c r="J257" s="1">
        <v>44317</v>
      </c>
      <c r="K257" s="2">
        <v>0.46249999999999997</v>
      </c>
      <c r="L257">
        <v>7</v>
      </c>
      <c r="M257">
        <v>4</v>
      </c>
      <c r="N257" t="s">
        <v>124</v>
      </c>
      <c r="O257" s="3" t="s">
        <v>549</v>
      </c>
      <c r="P257" s="3" t="s">
        <v>550</v>
      </c>
      <c r="Q257" s="3" t="s">
        <v>590</v>
      </c>
      <c r="R257" s="9">
        <f t="shared" si="25"/>
        <v>3.0134259259259259E-3</v>
      </c>
      <c r="S257" s="4">
        <f t="shared" si="26"/>
        <v>3.0134259259259259E-3</v>
      </c>
      <c r="T257" s="4" t="str">
        <f t="shared" si="27"/>
        <v>0:04:20,360</v>
      </c>
      <c r="U257" t="s">
        <v>4</v>
      </c>
      <c r="V257">
        <v>4498</v>
      </c>
      <c r="W257" t="s">
        <v>12</v>
      </c>
      <c r="X257" t="s">
        <v>125</v>
      </c>
      <c r="Y257" t="s">
        <v>14</v>
      </c>
    </row>
    <row r="258" spans="1:25" x14ac:dyDescent="0.3">
      <c r="A258" t="str">
        <f t="shared" ref="A258:A321" si="28">W258&amp;" "&amp;X258&amp;" ("&amp;Y258&amp;")"</f>
        <v>Podleiszek Dávid (KOM)</v>
      </c>
      <c r="B258" t="str">
        <f t="shared" ref="B258:B321" si="29">F258&amp;" "&amp;G258&amp;" "&amp;H258</f>
        <v>K1 1000 Kadeti</v>
      </c>
      <c r="C258" t="str">
        <f t="shared" si="24"/>
        <v>K1 1000 Kadeti Podleiszek Dávid (KOM)</v>
      </c>
      <c r="D258" t="str">
        <f t="shared" ref="D258:D321" si="30">A258&amp;" "&amp;B258</f>
        <v>Podleiszek Dávid (KOM) K1 1000 Kadeti</v>
      </c>
      <c r="E258">
        <v>21</v>
      </c>
      <c r="F258" t="s">
        <v>0</v>
      </c>
      <c r="G258">
        <v>1000</v>
      </c>
      <c r="H258" t="s">
        <v>115</v>
      </c>
      <c r="I258" t="s">
        <v>2</v>
      </c>
      <c r="J258" s="1">
        <v>44317</v>
      </c>
      <c r="K258" s="2">
        <v>0.51041666666666663</v>
      </c>
      <c r="L258">
        <v>5</v>
      </c>
      <c r="M258">
        <v>4</v>
      </c>
      <c r="N258" t="s">
        <v>235</v>
      </c>
      <c r="O258" s="3" t="s">
        <v>549</v>
      </c>
      <c r="P258" s="3" t="s">
        <v>550</v>
      </c>
      <c r="Q258" s="3" t="s">
        <v>652</v>
      </c>
      <c r="R258" s="9">
        <f t="shared" si="25"/>
        <v>2.9841087962962959E-3</v>
      </c>
      <c r="S258" s="4">
        <f t="shared" si="26"/>
        <v>2.9841087962962963E-3</v>
      </c>
      <c r="T258" s="4" t="str">
        <f t="shared" si="27"/>
        <v>0:04:17,827</v>
      </c>
      <c r="U258" t="s">
        <v>4</v>
      </c>
      <c r="V258">
        <v>4498</v>
      </c>
      <c r="W258" t="s">
        <v>12</v>
      </c>
      <c r="X258" t="s">
        <v>125</v>
      </c>
      <c r="Y258" t="s">
        <v>14</v>
      </c>
    </row>
    <row r="259" spans="1:25" x14ac:dyDescent="0.3">
      <c r="A259" t="str">
        <f t="shared" si="28"/>
        <v>Podleiszek Dávid (KOM)</v>
      </c>
      <c r="B259" t="str">
        <f t="shared" si="29"/>
        <v>K1 1000 Kadeti</v>
      </c>
      <c r="C259" t="str">
        <f t="shared" ref="C259:C322" si="31">B259&amp;" "&amp;A259</f>
        <v>K1 1000 Kadeti Podleiszek Dávid (KOM)</v>
      </c>
      <c r="D259" t="str">
        <f t="shared" si="30"/>
        <v>Podleiszek Dávid (KOM) K1 1000 Kadeti</v>
      </c>
      <c r="E259">
        <v>37</v>
      </c>
      <c r="F259" t="s">
        <v>0</v>
      </c>
      <c r="G259">
        <v>1000</v>
      </c>
      <c r="H259" t="s">
        <v>115</v>
      </c>
      <c r="I259" t="s">
        <v>2</v>
      </c>
      <c r="J259" s="1">
        <v>44317</v>
      </c>
      <c r="K259" s="2">
        <v>0.61597222222222225</v>
      </c>
      <c r="L259">
        <v>2</v>
      </c>
      <c r="M259">
        <v>5</v>
      </c>
      <c r="N259" t="s">
        <v>287</v>
      </c>
      <c r="O259" s="3" t="s">
        <v>549</v>
      </c>
      <c r="P259" s="3" t="s">
        <v>550</v>
      </c>
      <c r="Q259" s="3" t="s">
        <v>702</v>
      </c>
      <c r="R259" s="9">
        <f t="shared" ref="R259:R322" si="32">TIMEVALUE(SUBSTITUTE(N259,".",","))</f>
        <v>2.8430555555555557E-3</v>
      </c>
      <c r="S259" s="4">
        <f t="shared" ref="S259:S322" si="33">(VALUE(O259)*3600+VALUE(P259)*60+VALUE(SUBSTITUTE(Q259,".",",")))/(24*60*60)</f>
        <v>2.8430555555555553E-3</v>
      </c>
      <c r="T259" s="4" t="str">
        <f t="shared" ref="T259:T322" si="34">TEXT(S259,"[h]:mm:ss,000")</f>
        <v>0:04:05,640</v>
      </c>
      <c r="U259" t="s">
        <v>4</v>
      </c>
      <c r="V259">
        <v>4498</v>
      </c>
      <c r="W259" t="s">
        <v>12</v>
      </c>
      <c r="X259" t="s">
        <v>125</v>
      </c>
      <c r="Y259" t="s">
        <v>14</v>
      </c>
    </row>
    <row r="260" spans="1:25" x14ac:dyDescent="0.3">
      <c r="A260" t="str">
        <f t="shared" si="28"/>
        <v>Podleiszek Dávid (KOM)</v>
      </c>
      <c r="B260" t="str">
        <f t="shared" si="29"/>
        <v>K1 200 Kadeti</v>
      </c>
      <c r="C260" t="str">
        <f t="shared" si="31"/>
        <v>K1 200 Kadeti Podleiszek Dávid (KOM)</v>
      </c>
      <c r="D260" t="str">
        <f t="shared" si="30"/>
        <v>Podleiszek Dávid (KOM) K1 200 Kadeti</v>
      </c>
      <c r="E260">
        <v>91</v>
      </c>
      <c r="F260" t="s">
        <v>0</v>
      </c>
      <c r="G260">
        <v>200</v>
      </c>
      <c r="H260" t="s">
        <v>115</v>
      </c>
      <c r="I260" t="s">
        <v>2</v>
      </c>
      <c r="J260" s="1">
        <v>44318</v>
      </c>
      <c r="K260" s="2">
        <v>0.63541666666666663</v>
      </c>
      <c r="L260">
        <v>7</v>
      </c>
      <c r="M260">
        <v>2</v>
      </c>
      <c r="N260" t="s">
        <v>452</v>
      </c>
      <c r="O260" s="3" t="s">
        <v>549</v>
      </c>
      <c r="P260" s="3" t="s">
        <v>549</v>
      </c>
      <c r="Q260" s="3" t="s">
        <v>858</v>
      </c>
      <c r="R260" s="9">
        <f t="shared" si="32"/>
        <v>5.5324074074074075E-4</v>
      </c>
      <c r="S260" s="4">
        <f t="shared" si="33"/>
        <v>5.5324074074074075E-4</v>
      </c>
      <c r="T260" s="4" t="str">
        <f t="shared" si="34"/>
        <v>0:00:47,800</v>
      </c>
      <c r="U260" t="s">
        <v>4</v>
      </c>
      <c r="V260">
        <v>4498</v>
      </c>
      <c r="W260" t="s">
        <v>12</v>
      </c>
      <c r="X260" t="s">
        <v>125</v>
      </c>
      <c r="Y260" t="s">
        <v>14</v>
      </c>
    </row>
    <row r="261" spans="1:25" x14ac:dyDescent="0.3">
      <c r="A261" t="str">
        <f t="shared" si="28"/>
        <v>Podleiszek Dávid (KOM)</v>
      </c>
      <c r="B261" t="str">
        <f t="shared" si="29"/>
        <v>K1 200 Kadeti</v>
      </c>
      <c r="C261" t="str">
        <f t="shared" si="31"/>
        <v>K1 200 Kadeti Podleiszek Dávid (KOM)</v>
      </c>
      <c r="D261" t="str">
        <f t="shared" si="30"/>
        <v>Podleiszek Dávid (KOM) K1 200 Kadeti</v>
      </c>
      <c r="E261">
        <v>105</v>
      </c>
      <c r="F261" t="s">
        <v>0</v>
      </c>
      <c r="G261">
        <v>200</v>
      </c>
      <c r="H261" t="s">
        <v>115</v>
      </c>
      <c r="I261" t="s">
        <v>2</v>
      </c>
      <c r="J261" s="1">
        <v>44318</v>
      </c>
      <c r="K261" s="2">
        <v>0.67708333333333337</v>
      </c>
      <c r="L261">
        <v>3</v>
      </c>
      <c r="M261">
        <v>6</v>
      </c>
      <c r="N261" t="s">
        <v>510</v>
      </c>
      <c r="O261" s="3" t="s">
        <v>549</v>
      </c>
      <c r="P261" s="3" t="s">
        <v>549</v>
      </c>
      <c r="Q261" s="3" t="s">
        <v>910</v>
      </c>
      <c r="R261" s="9">
        <f t="shared" si="32"/>
        <v>5.3101851851851856E-4</v>
      </c>
      <c r="S261" s="4">
        <f t="shared" si="33"/>
        <v>5.3101851851851856E-4</v>
      </c>
      <c r="T261" s="4" t="str">
        <f t="shared" si="34"/>
        <v>0:00:45,880</v>
      </c>
      <c r="U261" t="s">
        <v>4</v>
      </c>
      <c r="V261">
        <v>4498</v>
      </c>
      <c r="W261" t="s">
        <v>12</v>
      </c>
      <c r="X261" t="s">
        <v>125</v>
      </c>
      <c r="Y261" t="s">
        <v>14</v>
      </c>
    </row>
    <row r="262" spans="1:25" x14ac:dyDescent="0.3">
      <c r="A262" t="str">
        <f t="shared" si="28"/>
        <v>Podleiszek Dávid (KOM)</v>
      </c>
      <c r="B262" t="str">
        <f t="shared" si="29"/>
        <v>K1 500 Kadeti</v>
      </c>
      <c r="C262" t="str">
        <f t="shared" si="31"/>
        <v>K1 500 Kadeti Podleiszek Dávid (KOM)</v>
      </c>
      <c r="D262" t="str">
        <f t="shared" si="30"/>
        <v>Podleiszek Dávid (KOM) K1 500 Kadeti</v>
      </c>
      <c r="E262">
        <v>54</v>
      </c>
      <c r="F262" t="s">
        <v>0</v>
      </c>
      <c r="G262">
        <v>500</v>
      </c>
      <c r="H262" t="s">
        <v>115</v>
      </c>
      <c r="I262" t="s">
        <v>2</v>
      </c>
      <c r="J262" s="1">
        <v>44318</v>
      </c>
      <c r="K262" s="2">
        <v>0.39374999999999999</v>
      </c>
      <c r="L262">
        <v>7</v>
      </c>
      <c r="M262">
        <v>2</v>
      </c>
      <c r="N262" t="s">
        <v>336</v>
      </c>
      <c r="O262" s="3" t="s">
        <v>549</v>
      </c>
      <c r="P262" s="3" t="s">
        <v>720</v>
      </c>
      <c r="Q262" s="3" t="s">
        <v>752</v>
      </c>
      <c r="R262" s="9">
        <f t="shared" si="32"/>
        <v>1.5050115740740742E-3</v>
      </c>
      <c r="S262" s="4">
        <f t="shared" si="33"/>
        <v>1.505011574074074E-3</v>
      </c>
      <c r="T262" s="4" t="str">
        <f t="shared" si="34"/>
        <v>0:02:10,033</v>
      </c>
      <c r="U262" t="s">
        <v>4</v>
      </c>
      <c r="V262">
        <v>4498</v>
      </c>
      <c r="W262" t="s">
        <v>12</v>
      </c>
      <c r="X262" t="s">
        <v>125</v>
      </c>
      <c r="Y262" t="s">
        <v>14</v>
      </c>
    </row>
    <row r="263" spans="1:25" x14ac:dyDescent="0.3">
      <c r="A263" t="str">
        <f t="shared" si="28"/>
        <v>Podleiszek Dávid (KOM)</v>
      </c>
      <c r="B263" t="str">
        <f t="shared" si="29"/>
        <v>K1 500 Kadeti</v>
      </c>
      <c r="C263" t="str">
        <f t="shared" si="31"/>
        <v>K1 500 Kadeti Podleiszek Dávid (KOM)</v>
      </c>
      <c r="D263" t="str">
        <f t="shared" si="30"/>
        <v>Podleiszek Dávid (KOM) K1 500 Kadeti</v>
      </c>
      <c r="E263">
        <v>68</v>
      </c>
      <c r="F263" t="s">
        <v>0</v>
      </c>
      <c r="G263">
        <v>500</v>
      </c>
      <c r="H263" t="s">
        <v>115</v>
      </c>
      <c r="I263" t="s">
        <v>2</v>
      </c>
      <c r="J263" s="1">
        <v>44318</v>
      </c>
      <c r="K263" s="2">
        <v>0.59375</v>
      </c>
      <c r="L263">
        <v>9</v>
      </c>
      <c r="M263">
        <v>1</v>
      </c>
      <c r="N263" t="s">
        <v>372</v>
      </c>
      <c r="O263" s="3" t="s">
        <v>549</v>
      </c>
      <c r="P263" s="3" t="s">
        <v>720</v>
      </c>
      <c r="Q263" s="3" t="s">
        <v>787</v>
      </c>
      <c r="R263" s="9">
        <f t="shared" si="32"/>
        <v>1.4263888888888887E-3</v>
      </c>
      <c r="S263" s="4">
        <f t="shared" si="33"/>
        <v>1.4263888888888889E-3</v>
      </c>
      <c r="T263" s="4" t="str">
        <f t="shared" si="34"/>
        <v>0:02:03,240</v>
      </c>
      <c r="U263" t="s">
        <v>4</v>
      </c>
      <c r="V263">
        <v>4498</v>
      </c>
      <c r="W263" t="s">
        <v>12</v>
      </c>
      <c r="X263" t="s">
        <v>125</v>
      </c>
      <c r="Y263" t="s">
        <v>14</v>
      </c>
    </row>
    <row r="264" spans="1:25" x14ac:dyDescent="0.3">
      <c r="A264" t="str">
        <f t="shared" si="28"/>
        <v>Podleiszek Filip (KOM)</v>
      </c>
      <c r="B264" t="str">
        <f t="shared" si="29"/>
        <v>K1 1000 Juniori</v>
      </c>
      <c r="C264" t="str">
        <f t="shared" si="31"/>
        <v>K1 1000 Juniori Podleiszek Filip (KOM)</v>
      </c>
      <c r="D264" t="str">
        <f t="shared" si="30"/>
        <v>Podleiszek Filip (KOM) K1 1000 Juniori</v>
      </c>
      <c r="E264">
        <v>3</v>
      </c>
      <c r="F264" t="s">
        <v>0</v>
      </c>
      <c r="G264">
        <v>1000</v>
      </c>
      <c r="H264" t="s">
        <v>1</v>
      </c>
      <c r="I264" t="s">
        <v>2</v>
      </c>
      <c r="J264" s="1">
        <v>44317</v>
      </c>
      <c r="K264" s="2">
        <v>0.4375</v>
      </c>
      <c r="L264">
        <v>9</v>
      </c>
      <c r="M264">
        <v>3</v>
      </c>
      <c r="N264" t="s">
        <v>11</v>
      </c>
      <c r="O264" s="3" t="s">
        <v>549</v>
      </c>
      <c r="P264" s="3" t="s">
        <v>550</v>
      </c>
      <c r="Q264" s="3" t="s">
        <v>553</v>
      </c>
      <c r="R264" s="9">
        <f t="shared" si="32"/>
        <v>2.8249999999999998E-3</v>
      </c>
      <c r="S264" s="4">
        <f t="shared" si="33"/>
        <v>2.8250000000000003E-3</v>
      </c>
      <c r="T264" s="4" t="str">
        <f t="shared" si="34"/>
        <v>0:04:04,080</v>
      </c>
      <c r="U264" t="s">
        <v>4</v>
      </c>
      <c r="V264">
        <v>2450</v>
      </c>
      <c r="W264" t="s">
        <v>12</v>
      </c>
      <c r="X264" t="s">
        <v>13</v>
      </c>
      <c r="Y264" t="s">
        <v>14</v>
      </c>
    </row>
    <row r="265" spans="1:25" x14ac:dyDescent="0.3">
      <c r="A265" t="str">
        <f t="shared" si="28"/>
        <v>Podleiszek Filip (KOM)</v>
      </c>
      <c r="B265" t="str">
        <f t="shared" si="29"/>
        <v>K1 1000 Juniori</v>
      </c>
      <c r="C265" t="str">
        <f t="shared" si="31"/>
        <v>K1 1000 Juniori Podleiszek Filip (KOM)</v>
      </c>
      <c r="D265" t="str">
        <f t="shared" si="30"/>
        <v>Podleiszek Filip (KOM) K1 1000 Juniori</v>
      </c>
      <c r="E265">
        <v>16</v>
      </c>
      <c r="F265" t="s">
        <v>0</v>
      </c>
      <c r="G265">
        <v>1000</v>
      </c>
      <c r="H265" t="s">
        <v>1</v>
      </c>
      <c r="I265" t="s">
        <v>2</v>
      </c>
      <c r="J265" s="1">
        <v>44317</v>
      </c>
      <c r="K265" s="2">
        <v>0.5</v>
      </c>
      <c r="L265">
        <v>7</v>
      </c>
      <c r="M265">
        <v>3</v>
      </c>
      <c r="N265" t="s">
        <v>201</v>
      </c>
      <c r="O265" s="3" t="s">
        <v>549</v>
      </c>
      <c r="P265" s="3" t="s">
        <v>550</v>
      </c>
      <c r="Q265" s="3" t="s">
        <v>619</v>
      </c>
      <c r="R265" s="9">
        <f t="shared" si="32"/>
        <v>2.9064814814814817E-3</v>
      </c>
      <c r="S265" s="4">
        <f t="shared" si="33"/>
        <v>2.9064814814814817E-3</v>
      </c>
      <c r="T265" s="4" t="str">
        <f t="shared" si="34"/>
        <v>0:04:11,120</v>
      </c>
      <c r="U265" t="s">
        <v>4</v>
      </c>
      <c r="V265">
        <v>2450</v>
      </c>
      <c r="W265" t="s">
        <v>12</v>
      </c>
      <c r="X265" t="s">
        <v>13</v>
      </c>
      <c r="Y265" t="s">
        <v>14</v>
      </c>
    </row>
    <row r="266" spans="1:25" x14ac:dyDescent="0.3">
      <c r="A266" t="str">
        <f t="shared" si="28"/>
        <v>Podleiszek Filip (KOM)</v>
      </c>
      <c r="B266" t="str">
        <f t="shared" si="29"/>
        <v>K1 1000 Juniori</v>
      </c>
      <c r="C266" t="str">
        <f t="shared" si="31"/>
        <v>K1 1000 Juniori Podleiszek Filip (KOM)</v>
      </c>
      <c r="D266" t="str">
        <f t="shared" si="30"/>
        <v>Podleiszek Filip (KOM) K1 1000 Juniori</v>
      </c>
      <c r="E266">
        <v>32</v>
      </c>
      <c r="F266" t="s">
        <v>0</v>
      </c>
      <c r="G266">
        <v>1000</v>
      </c>
      <c r="H266" t="s">
        <v>1</v>
      </c>
      <c r="I266" t="s">
        <v>2</v>
      </c>
      <c r="J266" s="1">
        <v>44317</v>
      </c>
      <c r="K266" s="2">
        <v>0.60138888888888886</v>
      </c>
      <c r="L266">
        <v>8</v>
      </c>
      <c r="M266">
        <v>4</v>
      </c>
      <c r="N266" t="s">
        <v>264</v>
      </c>
      <c r="O266" s="3" t="s">
        <v>549</v>
      </c>
      <c r="P266" s="3" t="s">
        <v>677</v>
      </c>
      <c r="Q266" s="3" t="s">
        <v>681</v>
      </c>
      <c r="R266" s="9">
        <f t="shared" si="32"/>
        <v>2.7083333333333334E-3</v>
      </c>
      <c r="S266" s="4">
        <f t="shared" si="33"/>
        <v>2.7083333333333334E-3</v>
      </c>
      <c r="T266" s="4" t="str">
        <f t="shared" si="34"/>
        <v>0:03:54,000</v>
      </c>
      <c r="U266" t="s">
        <v>4</v>
      </c>
      <c r="V266">
        <v>2450</v>
      </c>
      <c r="W266" t="s">
        <v>12</v>
      </c>
      <c r="X266" t="s">
        <v>13</v>
      </c>
      <c r="Y266" t="s">
        <v>14</v>
      </c>
    </row>
    <row r="267" spans="1:25" x14ac:dyDescent="0.3">
      <c r="A267" t="str">
        <f t="shared" si="28"/>
        <v>Podleiszek Filip (KOM)</v>
      </c>
      <c r="B267" t="str">
        <f t="shared" si="29"/>
        <v>K1 200 Juniori</v>
      </c>
      <c r="C267" t="str">
        <f t="shared" si="31"/>
        <v>K1 200 Juniori Podleiszek Filip (KOM)</v>
      </c>
      <c r="D267" t="str">
        <f t="shared" si="30"/>
        <v>Podleiszek Filip (KOM) K1 200 Juniori</v>
      </c>
      <c r="E267">
        <v>86</v>
      </c>
      <c r="F267" t="s">
        <v>0</v>
      </c>
      <c r="G267">
        <v>200</v>
      </c>
      <c r="H267" t="s">
        <v>1</v>
      </c>
      <c r="I267" t="s">
        <v>2</v>
      </c>
      <c r="J267" s="1">
        <v>44318</v>
      </c>
      <c r="K267" s="2">
        <v>0.625</v>
      </c>
      <c r="L267">
        <v>9</v>
      </c>
      <c r="M267">
        <v>9</v>
      </c>
      <c r="N267" t="s">
        <v>428</v>
      </c>
      <c r="O267" s="3" t="s">
        <v>549</v>
      </c>
      <c r="P267" s="3" t="s">
        <v>549</v>
      </c>
      <c r="Q267" s="3" t="s">
        <v>838</v>
      </c>
      <c r="R267" s="9">
        <f t="shared" si="32"/>
        <v>5.3333333333333336E-4</v>
      </c>
      <c r="S267" s="4">
        <f t="shared" si="33"/>
        <v>5.3333333333333336E-4</v>
      </c>
      <c r="T267" s="4" t="str">
        <f t="shared" si="34"/>
        <v>0:00:46,080</v>
      </c>
      <c r="U267" t="s">
        <v>4</v>
      </c>
      <c r="V267">
        <v>2450</v>
      </c>
      <c r="W267" t="s">
        <v>12</v>
      </c>
      <c r="X267" t="s">
        <v>13</v>
      </c>
      <c r="Y267" t="s">
        <v>14</v>
      </c>
    </row>
    <row r="268" spans="1:25" x14ac:dyDescent="0.3">
      <c r="A268" t="str">
        <f t="shared" si="28"/>
        <v>Podleiszek Filip (KOM)</v>
      </c>
      <c r="B268" t="str">
        <f t="shared" si="29"/>
        <v>K1 200 Juniori</v>
      </c>
      <c r="C268" t="str">
        <f t="shared" si="31"/>
        <v>K1 200 Juniori Podleiszek Filip (KOM)</v>
      </c>
      <c r="D268" t="str">
        <f t="shared" si="30"/>
        <v>Podleiszek Filip (KOM) K1 200 Juniori</v>
      </c>
      <c r="E268">
        <v>100</v>
      </c>
      <c r="F268" t="s">
        <v>0</v>
      </c>
      <c r="G268">
        <v>200</v>
      </c>
      <c r="H268" t="s">
        <v>1</v>
      </c>
      <c r="I268" t="s">
        <v>2</v>
      </c>
      <c r="J268" s="1">
        <v>44318</v>
      </c>
      <c r="K268" s="2">
        <v>0.66666666666666663</v>
      </c>
      <c r="L268">
        <v>6</v>
      </c>
      <c r="M268">
        <v>9</v>
      </c>
      <c r="N268" t="s">
        <v>484</v>
      </c>
      <c r="O268" s="3" t="s">
        <v>549</v>
      </c>
      <c r="P268" s="3" t="s">
        <v>549</v>
      </c>
      <c r="Q268" s="3" t="s">
        <v>886</v>
      </c>
      <c r="R268" s="9">
        <f t="shared" si="32"/>
        <v>5.305555555555556E-4</v>
      </c>
      <c r="S268" s="4">
        <f t="shared" si="33"/>
        <v>5.305555555555556E-4</v>
      </c>
      <c r="T268" s="4" t="str">
        <f t="shared" si="34"/>
        <v>0:00:45,840</v>
      </c>
      <c r="U268" t="s">
        <v>4</v>
      </c>
      <c r="V268">
        <v>2450</v>
      </c>
      <c r="W268" t="s">
        <v>12</v>
      </c>
      <c r="X268" t="s">
        <v>13</v>
      </c>
      <c r="Y268" t="s">
        <v>14</v>
      </c>
    </row>
    <row r="269" spans="1:25" x14ac:dyDescent="0.3">
      <c r="A269" t="str">
        <f t="shared" si="28"/>
        <v>Podleiszek Filip (KOM)</v>
      </c>
      <c r="B269" t="str">
        <f t="shared" si="29"/>
        <v>K1 500 Juniori</v>
      </c>
      <c r="C269" t="str">
        <f t="shared" si="31"/>
        <v>K1 500 Juniori Podleiszek Filip (KOM)</v>
      </c>
      <c r="D269" t="str">
        <f t="shared" si="30"/>
        <v>Podleiszek Filip (KOM) K1 500 Juniori</v>
      </c>
      <c r="E269">
        <v>49</v>
      </c>
      <c r="F269" t="s">
        <v>0</v>
      </c>
      <c r="G269">
        <v>500</v>
      </c>
      <c r="H269" t="s">
        <v>1</v>
      </c>
      <c r="I269" t="s">
        <v>2</v>
      </c>
      <c r="J269" s="1">
        <v>44318</v>
      </c>
      <c r="K269" s="2">
        <v>0.3833333333333333</v>
      </c>
      <c r="L269">
        <v>9</v>
      </c>
      <c r="M269">
        <v>2</v>
      </c>
      <c r="N269" t="s">
        <v>302</v>
      </c>
      <c r="O269" s="3" t="s">
        <v>549</v>
      </c>
      <c r="P269" s="3" t="s">
        <v>716</v>
      </c>
      <c r="Q269" s="3" t="s">
        <v>718</v>
      </c>
      <c r="R269" s="9">
        <f t="shared" si="32"/>
        <v>1.3754629629629629E-3</v>
      </c>
      <c r="S269" s="4">
        <f t="shared" si="33"/>
        <v>1.3754629629629631E-3</v>
      </c>
      <c r="T269" s="4" t="str">
        <f t="shared" si="34"/>
        <v>0:01:58,840</v>
      </c>
      <c r="U269" t="s">
        <v>4</v>
      </c>
      <c r="V269">
        <v>2450</v>
      </c>
      <c r="W269" t="s">
        <v>12</v>
      </c>
      <c r="X269" t="s">
        <v>13</v>
      </c>
      <c r="Y269" t="s">
        <v>14</v>
      </c>
    </row>
    <row r="270" spans="1:25" x14ac:dyDescent="0.3">
      <c r="A270" t="str">
        <f t="shared" si="28"/>
        <v>Podleiszek Filip (KOM)</v>
      </c>
      <c r="B270" t="str">
        <f t="shared" si="29"/>
        <v>K1 500 Juniori</v>
      </c>
      <c r="C270" t="str">
        <f t="shared" si="31"/>
        <v>K1 500 Juniori Podleiszek Filip (KOM)</v>
      </c>
      <c r="D270" t="str">
        <f t="shared" si="30"/>
        <v>Podleiszek Filip (KOM) K1 500 Juniori</v>
      </c>
      <c r="E270">
        <v>63</v>
      </c>
      <c r="F270" t="s">
        <v>0</v>
      </c>
      <c r="G270">
        <v>500</v>
      </c>
      <c r="H270" t="s">
        <v>1</v>
      </c>
      <c r="I270" t="s">
        <v>2</v>
      </c>
      <c r="J270" s="1">
        <v>44318</v>
      </c>
      <c r="K270" s="2">
        <v>0.58333333333333337</v>
      </c>
      <c r="L270">
        <v>4</v>
      </c>
      <c r="M270">
        <v>6</v>
      </c>
      <c r="N270" t="s">
        <v>370</v>
      </c>
      <c r="O270" s="3" t="s">
        <v>549</v>
      </c>
      <c r="P270" s="3" t="s">
        <v>716</v>
      </c>
      <c r="Q270" s="3" t="s">
        <v>785</v>
      </c>
      <c r="R270" s="9">
        <f t="shared" si="32"/>
        <v>1.3763888888888888E-3</v>
      </c>
      <c r="S270" s="4">
        <f t="shared" si="33"/>
        <v>1.3763888888888888E-3</v>
      </c>
      <c r="T270" s="4" t="str">
        <f t="shared" si="34"/>
        <v>0:01:58,920</v>
      </c>
      <c r="U270" t="s">
        <v>4</v>
      </c>
      <c r="V270">
        <v>2450</v>
      </c>
      <c r="W270" t="s">
        <v>12</v>
      </c>
      <c r="X270" t="s">
        <v>13</v>
      </c>
      <c r="Y270" t="s">
        <v>14</v>
      </c>
    </row>
    <row r="271" spans="1:25" x14ac:dyDescent="0.3">
      <c r="A271" t="str">
        <f t="shared" si="28"/>
        <v>Pohanka Ivan (ZLP)</v>
      </c>
      <c r="B271" t="str">
        <f t="shared" si="29"/>
        <v>K1 1000 Kadeti</v>
      </c>
      <c r="C271" t="str">
        <f t="shared" si="31"/>
        <v>K1 1000 Kadeti Pohanka Ivan (ZLP)</v>
      </c>
      <c r="D271" t="str">
        <f t="shared" si="30"/>
        <v>Pohanka Ivan (ZLP) K1 1000 Kadeti</v>
      </c>
      <c r="E271">
        <v>12</v>
      </c>
      <c r="F271" t="s">
        <v>0</v>
      </c>
      <c r="G271">
        <v>1000</v>
      </c>
      <c r="H271" t="s">
        <v>115</v>
      </c>
      <c r="I271" t="s">
        <v>2</v>
      </c>
      <c r="J271" s="1">
        <v>44317</v>
      </c>
      <c r="K271" s="2">
        <v>0.46458333333333335</v>
      </c>
      <c r="L271">
        <v>8</v>
      </c>
      <c r="M271">
        <v>3</v>
      </c>
      <c r="N271" t="s">
        <v>145</v>
      </c>
      <c r="O271" s="3" t="s">
        <v>549</v>
      </c>
      <c r="P271" s="3" t="s">
        <v>550</v>
      </c>
      <c r="Q271" s="3" t="s">
        <v>598</v>
      </c>
      <c r="R271" s="9">
        <f t="shared" si="32"/>
        <v>3.1319444444444441E-3</v>
      </c>
      <c r="S271" s="4">
        <f t="shared" si="33"/>
        <v>3.1319444444444446E-3</v>
      </c>
      <c r="T271" s="4" t="str">
        <f t="shared" si="34"/>
        <v>0:04:30,600</v>
      </c>
      <c r="U271" t="s">
        <v>4</v>
      </c>
      <c r="V271">
        <v>5835</v>
      </c>
      <c r="W271" t="s">
        <v>146</v>
      </c>
      <c r="X271" t="s">
        <v>147</v>
      </c>
      <c r="Y271" t="s">
        <v>33</v>
      </c>
    </row>
    <row r="272" spans="1:25" x14ac:dyDescent="0.3">
      <c r="A272" t="str">
        <f t="shared" si="28"/>
        <v>Pohanka Ivan (ZLP)</v>
      </c>
      <c r="B272" t="str">
        <f t="shared" si="29"/>
        <v>K1 1000 Kadeti</v>
      </c>
      <c r="C272" t="str">
        <f t="shared" si="31"/>
        <v>K1 1000 Kadeti Pohanka Ivan (ZLP)</v>
      </c>
      <c r="D272" t="str">
        <f t="shared" si="30"/>
        <v>Pohanka Ivan (ZLP) K1 1000 Kadeti</v>
      </c>
      <c r="E272">
        <v>22</v>
      </c>
      <c r="F272" t="s">
        <v>0</v>
      </c>
      <c r="G272">
        <v>1000</v>
      </c>
      <c r="H272" t="s">
        <v>115</v>
      </c>
      <c r="I272" t="s">
        <v>2</v>
      </c>
      <c r="J272" s="1">
        <v>44317</v>
      </c>
      <c r="K272" s="2">
        <v>0.51250000000000007</v>
      </c>
      <c r="L272">
        <v>7</v>
      </c>
      <c r="M272">
        <v>4</v>
      </c>
      <c r="N272" t="s">
        <v>244</v>
      </c>
      <c r="O272" s="3" t="s">
        <v>549</v>
      </c>
      <c r="P272" s="3" t="s">
        <v>550</v>
      </c>
      <c r="Q272" s="3" t="s">
        <v>661</v>
      </c>
      <c r="R272" s="9">
        <f t="shared" si="32"/>
        <v>3.1236111111111113E-3</v>
      </c>
      <c r="S272" s="4">
        <f t="shared" si="33"/>
        <v>3.1236111111111109E-3</v>
      </c>
      <c r="T272" s="4" t="str">
        <f t="shared" si="34"/>
        <v>0:04:29,880</v>
      </c>
      <c r="U272" t="s">
        <v>4</v>
      </c>
      <c r="V272">
        <v>5835</v>
      </c>
      <c r="W272" t="s">
        <v>146</v>
      </c>
      <c r="X272" t="s">
        <v>147</v>
      </c>
      <c r="Y272" t="s">
        <v>33</v>
      </c>
    </row>
    <row r="273" spans="1:25" x14ac:dyDescent="0.3">
      <c r="A273" t="str">
        <f t="shared" si="28"/>
        <v>Pohanka Ivan (ZLP)</v>
      </c>
      <c r="B273" t="str">
        <f t="shared" si="29"/>
        <v>K1 1000 Kadeti</v>
      </c>
      <c r="C273" t="str">
        <f t="shared" si="31"/>
        <v>K1 1000 Kadeti Pohanka Ivan (ZLP)</v>
      </c>
      <c r="D273" t="str">
        <f t="shared" si="30"/>
        <v>Pohanka Ivan (ZLP) K1 1000 Kadeti</v>
      </c>
      <c r="E273">
        <v>38</v>
      </c>
      <c r="F273" t="s">
        <v>0</v>
      </c>
      <c r="G273">
        <v>1000</v>
      </c>
      <c r="H273" t="s">
        <v>115</v>
      </c>
      <c r="I273" t="s">
        <v>2</v>
      </c>
      <c r="J273" s="1">
        <v>44317</v>
      </c>
      <c r="K273" s="2">
        <v>0.61805555555555558</v>
      </c>
      <c r="L273">
        <v>10</v>
      </c>
      <c r="M273">
        <v>3</v>
      </c>
      <c r="N273" t="s">
        <v>268</v>
      </c>
      <c r="O273" s="3" t="s">
        <v>549</v>
      </c>
      <c r="P273" s="3" t="s">
        <v>550</v>
      </c>
      <c r="Q273" s="3" t="s">
        <v>684</v>
      </c>
      <c r="R273" s="9">
        <f t="shared" si="32"/>
        <v>2.9037037037037035E-3</v>
      </c>
      <c r="S273" s="4">
        <f t="shared" si="33"/>
        <v>2.9037037037037035E-3</v>
      </c>
      <c r="T273" s="4" t="str">
        <f t="shared" si="34"/>
        <v>0:04:10,880</v>
      </c>
      <c r="U273" t="s">
        <v>4</v>
      </c>
      <c r="V273">
        <v>5835</v>
      </c>
      <c r="W273" t="s">
        <v>146</v>
      </c>
      <c r="X273" t="s">
        <v>147</v>
      </c>
      <c r="Y273" t="s">
        <v>33</v>
      </c>
    </row>
    <row r="274" spans="1:25" x14ac:dyDescent="0.3">
      <c r="A274" t="str">
        <f t="shared" si="28"/>
        <v>Pohanka Ivan (ZLP)</v>
      </c>
      <c r="B274" t="str">
        <f t="shared" si="29"/>
        <v>K1 200 Kadeti</v>
      </c>
      <c r="C274" t="str">
        <f t="shared" si="31"/>
        <v>K1 200 Kadeti Pohanka Ivan (ZLP)</v>
      </c>
      <c r="D274" t="str">
        <f t="shared" si="30"/>
        <v>Pohanka Ivan (ZLP) K1 200 Kadeti</v>
      </c>
      <c r="E274">
        <v>92</v>
      </c>
      <c r="F274" t="s">
        <v>0</v>
      </c>
      <c r="G274">
        <v>200</v>
      </c>
      <c r="H274" t="s">
        <v>115</v>
      </c>
      <c r="I274" t="s">
        <v>2</v>
      </c>
      <c r="J274" s="1">
        <v>44318</v>
      </c>
      <c r="K274" s="2">
        <v>0.63750000000000007</v>
      </c>
      <c r="L274">
        <v>8</v>
      </c>
      <c r="M274">
        <v>1</v>
      </c>
      <c r="N274" t="s">
        <v>460</v>
      </c>
      <c r="O274" s="3" t="s">
        <v>549</v>
      </c>
      <c r="P274" s="3" t="s">
        <v>549</v>
      </c>
      <c r="Q274" s="3" t="s">
        <v>865</v>
      </c>
      <c r="R274" s="9">
        <f t="shared" si="32"/>
        <v>5.398148148148148E-4</v>
      </c>
      <c r="S274" s="4">
        <f t="shared" si="33"/>
        <v>5.398148148148148E-4</v>
      </c>
      <c r="T274" s="4" t="str">
        <f t="shared" si="34"/>
        <v>0:00:46,640</v>
      </c>
      <c r="U274" t="s">
        <v>4</v>
      </c>
      <c r="V274">
        <v>5835</v>
      </c>
      <c r="W274" t="s">
        <v>146</v>
      </c>
      <c r="X274" t="s">
        <v>147</v>
      </c>
      <c r="Y274" t="s">
        <v>33</v>
      </c>
    </row>
    <row r="275" spans="1:25" x14ac:dyDescent="0.3">
      <c r="A275" t="str">
        <f t="shared" si="28"/>
        <v>Pohanka Ivan (ZLP)</v>
      </c>
      <c r="B275" t="str">
        <f t="shared" si="29"/>
        <v>K1 200 Kadeti</v>
      </c>
      <c r="C275" t="str">
        <f t="shared" si="31"/>
        <v>K1 200 Kadeti Pohanka Ivan (ZLP)</v>
      </c>
      <c r="D275" t="str">
        <f t="shared" si="30"/>
        <v>Pohanka Ivan (ZLP) K1 200 Kadeti</v>
      </c>
      <c r="E275">
        <v>106</v>
      </c>
      <c r="F275" t="s">
        <v>0</v>
      </c>
      <c r="G275">
        <v>200</v>
      </c>
      <c r="H275" t="s">
        <v>115</v>
      </c>
      <c r="I275" t="s">
        <v>2</v>
      </c>
      <c r="J275" s="1">
        <v>44318</v>
      </c>
      <c r="K275" s="2">
        <v>0.6791666666666667</v>
      </c>
      <c r="L275">
        <v>2</v>
      </c>
      <c r="M275">
        <v>2</v>
      </c>
      <c r="N275" t="s">
        <v>510</v>
      </c>
      <c r="O275" s="3" t="s">
        <v>549</v>
      </c>
      <c r="P275" s="3" t="s">
        <v>549</v>
      </c>
      <c r="Q275" s="3" t="s">
        <v>910</v>
      </c>
      <c r="R275" s="9">
        <f t="shared" si="32"/>
        <v>5.3101851851851856E-4</v>
      </c>
      <c r="S275" s="4">
        <f t="shared" si="33"/>
        <v>5.3101851851851856E-4</v>
      </c>
      <c r="T275" s="4" t="str">
        <f t="shared" si="34"/>
        <v>0:00:45,880</v>
      </c>
      <c r="U275" t="s">
        <v>4</v>
      </c>
      <c r="V275">
        <v>5835</v>
      </c>
      <c r="W275" t="s">
        <v>146</v>
      </c>
      <c r="X275" t="s">
        <v>147</v>
      </c>
      <c r="Y275" t="s">
        <v>33</v>
      </c>
    </row>
    <row r="276" spans="1:25" x14ac:dyDescent="0.3">
      <c r="A276" t="str">
        <f t="shared" si="28"/>
        <v>Pohanka Ivan (ZLP)</v>
      </c>
      <c r="B276" t="str">
        <f t="shared" si="29"/>
        <v>K1 500 Kadeti</v>
      </c>
      <c r="C276" t="str">
        <f t="shared" si="31"/>
        <v>K1 500 Kadeti Pohanka Ivan (ZLP)</v>
      </c>
      <c r="D276" t="str">
        <f t="shared" si="30"/>
        <v>Pohanka Ivan (ZLP) K1 500 Kadeti</v>
      </c>
      <c r="E276">
        <v>55</v>
      </c>
      <c r="F276" t="s">
        <v>0</v>
      </c>
      <c r="G276">
        <v>500</v>
      </c>
      <c r="H276" t="s">
        <v>115</v>
      </c>
      <c r="I276" t="s">
        <v>2</v>
      </c>
      <c r="J276" s="1">
        <v>44318</v>
      </c>
      <c r="K276" s="2">
        <v>0.39583333333333331</v>
      </c>
      <c r="L276">
        <v>8</v>
      </c>
      <c r="M276">
        <v>2</v>
      </c>
      <c r="N276" t="s">
        <v>345</v>
      </c>
      <c r="O276" s="3" t="s">
        <v>549</v>
      </c>
      <c r="P276" s="3" t="s">
        <v>720</v>
      </c>
      <c r="Q276" s="3" t="s">
        <v>761</v>
      </c>
      <c r="R276" s="9">
        <f t="shared" si="32"/>
        <v>1.5192592592592593E-3</v>
      </c>
      <c r="S276" s="4">
        <f t="shared" si="33"/>
        <v>1.5192592592592595E-3</v>
      </c>
      <c r="T276" s="4" t="str">
        <f t="shared" si="34"/>
        <v>0:02:11,264</v>
      </c>
      <c r="U276" t="s">
        <v>4</v>
      </c>
      <c r="V276">
        <v>5835</v>
      </c>
      <c r="W276" t="s">
        <v>146</v>
      </c>
      <c r="X276" t="s">
        <v>147</v>
      </c>
      <c r="Y276" t="s">
        <v>33</v>
      </c>
    </row>
    <row r="277" spans="1:25" x14ac:dyDescent="0.3">
      <c r="A277" t="str">
        <f t="shared" si="28"/>
        <v>Pohanka Ivan (ZLP)</v>
      </c>
      <c r="B277" t="str">
        <f t="shared" si="29"/>
        <v>K1 500 Kadeti</v>
      </c>
      <c r="C277" t="str">
        <f t="shared" si="31"/>
        <v>K1 500 Kadeti Pohanka Ivan (ZLP)</v>
      </c>
      <c r="D277" t="str">
        <f t="shared" si="30"/>
        <v>Pohanka Ivan (ZLP) K1 500 Kadeti</v>
      </c>
      <c r="E277">
        <v>69</v>
      </c>
      <c r="F277" t="s">
        <v>0</v>
      </c>
      <c r="G277">
        <v>500</v>
      </c>
      <c r="H277" t="s">
        <v>115</v>
      </c>
      <c r="I277" t="s">
        <v>2</v>
      </c>
      <c r="J277" s="1">
        <v>44318</v>
      </c>
      <c r="K277" s="2">
        <v>0.59583333333333333</v>
      </c>
      <c r="L277">
        <v>1</v>
      </c>
      <c r="M277">
        <v>7</v>
      </c>
      <c r="N277" t="s">
        <v>405</v>
      </c>
      <c r="O277" s="3" t="s">
        <v>549</v>
      </c>
      <c r="P277" s="3" t="s">
        <v>720</v>
      </c>
      <c r="Q277" s="3" t="s">
        <v>817</v>
      </c>
      <c r="R277" s="9">
        <f t="shared" si="32"/>
        <v>1.6217592592592592E-3</v>
      </c>
      <c r="S277" s="4">
        <f t="shared" si="33"/>
        <v>1.6217592592592592E-3</v>
      </c>
      <c r="T277" s="4" t="str">
        <f t="shared" si="34"/>
        <v>0:02:20,120</v>
      </c>
      <c r="U277" t="s">
        <v>4</v>
      </c>
      <c r="V277">
        <v>5835</v>
      </c>
      <c r="W277" t="s">
        <v>146</v>
      </c>
      <c r="X277" t="s">
        <v>147</v>
      </c>
      <c r="Y277" t="s">
        <v>33</v>
      </c>
    </row>
    <row r="278" spans="1:25" x14ac:dyDescent="0.3">
      <c r="A278" t="str">
        <f t="shared" si="28"/>
        <v>Psotný Adam (SLA)</v>
      </c>
      <c r="B278" t="str">
        <f t="shared" si="29"/>
        <v>C1 1000 Juniori</v>
      </c>
      <c r="C278" t="str">
        <f t="shared" si="31"/>
        <v>C1 1000 Juniori Psotný Adam (SLA)</v>
      </c>
      <c r="D278" t="str">
        <f t="shared" si="30"/>
        <v>Psotný Adam (SLA) C1 1000 Juniori</v>
      </c>
      <c r="E278">
        <v>6</v>
      </c>
      <c r="F278" t="s">
        <v>72</v>
      </c>
      <c r="G278">
        <v>1000</v>
      </c>
      <c r="H278" t="s">
        <v>1</v>
      </c>
      <c r="I278" t="s">
        <v>2</v>
      </c>
      <c r="J278" s="1">
        <v>44317</v>
      </c>
      <c r="K278" s="2">
        <v>0.44375000000000003</v>
      </c>
      <c r="L278">
        <v>7</v>
      </c>
      <c r="M278">
        <v>3</v>
      </c>
      <c r="N278" t="s">
        <v>77</v>
      </c>
      <c r="O278" s="3" t="s">
        <v>549</v>
      </c>
      <c r="P278" s="3" t="s">
        <v>550</v>
      </c>
      <c r="Q278" s="3" t="s">
        <v>574</v>
      </c>
      <c r="R278" s="9">
        <f t="shared" si="32"/>
        <v>3.374074074074074E-3</v>
      </c>
      <c r="S278" s="4">
        <f t="shared" si="33"/>
        <v>3.374074074074074E-3</v>
      </c>
      <c r="T278" s="4" t="str">
        <f t="shared" si="34"/>
        <v>0:04:51,520</v>
      </c>
      <c r="U278" t="s">
        <v>4</v>
      </c>
      <c r="V278">
        <v>4002</v>
      </c>
      <c r="W278" t="s">
        <v>78</v>
      </c>
      <c r="X278" t="s">
        <v>79</v>
      </c>
      <c r="Y278" t="s">
        <v>64</v>
      </c>
    </row>
    <row r="279" spans="1:25" x14ac:dyDescent="0.3">
      <c r="A279" t="str">
        <f t="shared" si="28"/>
        <v>Psotný Adam (SLA)</v>
      </c>
      <c r="B279" t="str">
        <f t="shared" si="29"/>
        <v>C1 1000 Juniori</v>
      </c>
      <c r="C279" t="str">
        <f t="shared" si="31"/>
        <v>C1 1000 Juniori Psotný Adam (SLA)</v>
      </c>
      <c r="D279" t="str">
        <f t="shared" si="30"/>
        <v>Psotný Adam (SLA) C1 1000 Juniori</v>
      </c>
      <c r="E279">
        <v>19</v>
      </c>
      <c r="F279" t="s">
        <v>72</v>
      </c>
      <c r="G279">
        <v>1000</v>
      </c>
      <c r="H279" t="s">
        <v>1</v>
      </c>
      <c r="I279" t="s">
        <v>2</v>
      </c>
      <c r="J279" s="1">
        <v>44317</v>
      </c>
      <c r="K279" s="2">
        <v>0.50624999999999998</v>
      </c>
      <c r="L279">
        <v>1</v>
      </c>
      <c r="M279">
        <v>4</v>
      </c>
      <c r="N279" t="s">
        <v>222</v>
      </c>
      <c r="O279" s="3" t="s">
        <v>549</v>
      </c>
      <c r="P279" s="3" t="s">
        <v>576</v>
      </c>
      <c r="Q279" s="3" t="s">
        <v>639</v>
      </c>
      <c r="R279" s="9">
        <f t="shared" si="32"/>
        <v>3.5379629629629632E-3</v>
      </c>
      <c r="S279" s="4">
        <f t="shared" si="33"/>
        <v>3.5379629629629632E-3</v>
      </c>
      <c r="T279" s="4" t="str">
        <f t="shared" si="34"/>
        <v>0:05:05,680</v>
      </c>
      <c r="U279" t="s">
        <v>4</v>
      </c>
      <c r="V279">
        <v>4002</v>
      </c>
      <c r="W279" t="s">
        <v>78</v>
      </c>
      <c r="X279" t="s">
        <v>79</v>
      </c>
      <c r="Y279" t="s">
        <v>64</v>
      </c>
    </row>
    <row r="280" spans="1:25" x14ac:dyDescent="0.3">
      <c r="A280" t="str">
        <f t="shared" si="28"/>
        <v>Psotný Adam (SLA)</v>
      </c>
      <c r="B280" t="str">
        <f t="shared" si="29"/>
        <v>C1 1000 Juniori</v>
      </c>
      <c r="C280" t="str">
        <f t="shared" si="31"/>
        <v>C1 1000 Juniori Psotný Adam (SLA)</v>
      </c>
      <c r="D280" t="str">
        <f t="shared" si="30"/>
        <v>Psotný Adam (SLA) C1 1000 Juniori</v>
      </c>
      <c r="E280">
        <v>35</v>
      </c>
      <c r="F280" t="s">
        <v>72</v>
      </c>
      <c r="G280">
        <v>1000</v>
      </c>
      <c r="H280" t="s">
        <v>1</v>
      </c>
      <c r="I280" t="s">
        <v>2</v>
      </c>
      <c r="J280" s="1">
        <v>44317</v>
      </c>
      <c r="K280" s="2">
        <v>0.60763888888888895</v>
      </c>
      <c r="L280">
        <v>7</v>
      </c>
      <c r="M280">
        <v>3</v>
      </c>
      <c r="N280" t="s">
        <v>280</v>
      </c>
      <c r="O280" s="3" t="s">
        <v>549</v>
      </c>
      <c r="P280" s="3" t="s">
        <v>550</v>
      </c>
      <c r="Q280" s="3" t="s">
        <v>695</v>
      </c>
      <c r="R280" s="9">
        <f t="shared" si="32"/>
        <v>3.1314814814814816E-3</v>
      </c>
      <c r="S280" s="4">
        <f t="shared" si="33"/>
        <v>3.1314814814814816E-3</v>
      </c>
      <c r="T280" s="4" t="str">
        <f t="shared" si="34"/>
        <v>0:04:30,560</v>
      </c>
      <c r="U280" t="s">
        <v>4</v>
      </c>
      <c r="V280">
        <v>4002</v>
      </c>
      <c r="W280" t="s">
        <v>78</v>
      </c>
      <c r="X280" t="s">
        <v>79</v>
      </c>
      <c r="Y280" t="s">
        <v>64</v>
      </c>
    </row>
    <row r="281" spans="1:25" x14ac:dyDescent="0.3">
      <c r="A281" t="str">
        <f t="shared" si="28"/>
        <v>Psotný Adam (SLA)</v>
      </c>
      <c r="B281" t="str">
        <f t="shared" si="29"/>
        <v>C1 200 Juniori</v>
      </c>
      <c r="C281" t="str">
        <f t="shared" si="31"/>
        <v>C1 200 Juniori Psotný Adam (SLA)</v>
      </c>
      <c r="D281" t="str">
        <f t="shared" si="30"/>
        <v>Psotný Adam (SLA) C1 200 Juniori</v>
      </c>
      <c r="E281">
        <v>89</v>
      </c>
      <c r="F281" t="s">
        <v>72</v>
      </c>
      <c r="G281">
        <v>200</v>
      </c>
      <c r="H281" t="s">
        <v>1</v>
      </c>
      <c r="I281" t="s">
        <v>2</v>
      </c>
      <c r="J281" s="1">
        <v>44318</v>
      </c>
      <c r="K281" s="2">
        <v>0.63124999999999998</v>
      </c>
      <c r="L281">
        <v>7</v>
      </c>
      <c r="M281">
        <v>2</v>
      </c>
      <c r="N281" t="s">
        <v>439</v>
      </c>
      <c r="O281" s="3" t="s">
        <v>549</v>
      </c>
      <c r="P281" s="3" t="s">
        <v>549</v>
      </c>
      <c r="Q281" s="3" t="s">
        <v>847</v>
      </c>
      <c r="R281" s="9">
        <f t="shared" si="32"/>
        <v>5.9398148148148147E-4</v>
      </c>
      <c r="S281" s="4">
        <f t="shared" si="33"/>
        <v>5.9398148148148147E-4</v>
      </c>
      <c r="T281" s="4" t="str">
        <f t="shared" si="34"/>
        <v>0:00:51,320</v>
      </c>
      <c r="U281" t="s">
        <v>4</v>
      </c>
      <c r="V281">
        <v>4002</v>
      </c>
      <c r="W281" t="s">
        <v>78</v>
      </c>
      <c r="X281" t="s">
        <v>79</v>
      </c>
      <c r="Y281" t="s">
        <v>64</v>
      </c>
    </row>
    <row r="282" spans="1:25" x14ac:dyDescent="0.3">
      <c r="A282" t="str">
        <f t="shared" si="28"/>
        <v>Psotný Adam (SLA)</v>
      </c>
      <c r="B282" t="str">
        <f t="shared" si="29"/>
        <v>C1 200 Juniori</v>
      </c>
      <c r="C282" t="str">
        <f t="shared" si="31"/>
        <v>C1 200 Juniori Psotný Adam (SLA)</v>
      </c>
      <c r="D282" t="str">
        <f t="shared" si="30"/>
        <v>Psotný Adam (SLA) C1 200 Juniori</v>
      </c>
      <c r="E282">
        <v>103</v>
      </c>
      <c r="F282" t="s">
        <v>72</v>
      </c>
      <c r="G282">
        <v>200</v>
      </c>
      <c r="H282" t="s">
        <v>1</v>
      </c>
      <c r="I282" t="s">
        <v>2</v>
      </c>
      <c r="J282" s="1">
        <v>44318</v>
      </c>
      <c r="K282" s="2">
        <v>0.67291666666666661</v>
      </c>
      <c r="L282">
        <v>9</v>
      </c>
      <c r="M282">
        <v>2</v>
      </c>
      <c r="N282" t="s">
        <v>494</v>
      </c>
      <c r="O282" s="3" t="s">
        <v>549</v>
      </c>
      <c r="P282" s="3" t="s">
        <v>549</v>
      </c>
      <c r="Q282" s="3" t="s">
        <v>896</v>
      </c>
      <c r="R282" s="9">
        <f t="shared" si="32"/>
        <v>5.6527777777777783E-4</v>
      </c>
      <c r="S282" s="4">
        <f t="shared" si="33"/>
        <v>5.6527777777777783E-4</v>
      </c>
      <c r="T282" s="4" t="str">
        <f t="shared" si="34"/>
        <v>0:00:48,840</v>
      </c>
      <c r="U282" t="s">
        <v>4</v>
      </c>
      <c r="V282">
        <v>4002</v>
      </c>
      <c r="W282" t="s">
        <v>78</v>
      </c>
      <c r="X282" t="s">
        <v>79</v>
      </c>
      <c r="Y282" t="s">
        <v>64</v>
      </c>
    </row>
    <row r="283" spans="1:25" x14ac:dyDescent="0.3">
      <c r="A283" t="str">
        <f t="shared" si="28"/>
        <v>Psotný Adam (SLA)</v>
      </c>
      <c r="B283" t="str">
        <f t="shared" si="29"/>
        <v>C1 500 Juniori</v>
      </c>
      <c r="C283" t="str">
        <f t="shared" si="31"/>
        <v>C1 500 Juniori Psotný Adam (SLA)</v>
      </c>
      <c r="D283" t="str">
        <f t="shared" si="30"/>
        <v>Psotný Adam (SLA) C1 500 Juniori</v>
      </c>
      <c r="E283">
        <v>52</v>
      </c>
      <c r="F283" t="s">
        <v>72</v>
      </c>
      <c r="G283">
        <v>500</v>
      </c>
      <c r="H283" t="s">
        <v>1</v>
      </c>
      <c r="I283" t="s">
        <v>2</v>
      </c>
      <c r="J283" s="1">
        <v>44318</v>
      </c>
      <c r="K283" s="2">
        <v>0.38958333333333334</v>
      </c>
      <c r="L283">
        <v>7</v>
      </c>
      <c r="M283">
        <v>2</v>
      </c>
      <c r="N283" t="s">
        <v>322</v>
      </c>
      <c r="O283" s="3" t="s">
        <v>549</v>
      </c>
      <c r="P283" s="3" t="s">
        <v>720</v>
      </c>
      <c r="Q283" s="3" t="s">
        <v>738</v>
      </c>
      <c r="R283" s="9">
        <f t="shared" si="32"/>
        <v>1.6093981481481482E-3</v>
      </c>
      <c r="S283" s="4">
        <f t="shared" si="33"/>
        <v>1.609398148148148E-3</v>
      </c>
      <c r="T283" s="4" t="str">
        <f t="shared" si="34"/>
        <v>0:02:19,052</v>
      </c>
      <c r="U283" t="s">
        <v>4</v>
      </c>
      <c r="V283">
        <v>4002</v>
      </c>
      <c r="W283" t="s">
        <v>78</v>
      </c>
      <c r="X283" t="s">
        <v>79</v>
      </c>
      <c r="Y283" t="s">
        <v>64</v>
      </c>
    </row>
    <row r="284" spans="1:25" x14ac:dyDescent="0.3">
      <c r="A284" t="str">
        <f t="shared" si="28"/>
        <v>Psotný Adam (SLA)</v>
      </c>
      <c r="B284" t="str">
        <f t="shared" si="29"/>
        <v>C1 500 Juniori</v>
      </c>
      <c r="C284" t="str">
        <f t="shared" si="31"/>
        <v>C1 500 Juniori Psotný Adam (SLA)</v>
      </c>
      <c r="D284" t="str">
        <f t="shared" si="30"/>
        <v>Psotný Adam (SLA) C1 500 Juniori</v>
      </c>
      <c r="E284">
        <v>66</v>
      </c>
      <c r="F284" t="s">
        <v>72</v>
      </c>
      <c r="G284">
        <v>500</v>
      </c>
      <c r="H284" t="s">
        <v>1</v>
      </c>
      <c r="I284" t="s">
        <v>2</v>
      </c>
      <c r="J284" s="1">
        <v>44318</v>
      </c>
      <c r="K284" s="2">
        <v>0.58958333333333335</v>
      </c>
      <c r="L284">
        <v>9</v>
      </c>
      <c r="M284">
        <v>1</v>
      </c>
      <c r="N284" t="s">
        <v>383</v>
      </c>
      <c r="O284" s="3" t="s">
        <v>549</v>
      </c>
      <c r="P284" s="3" t="s">
        <v>720</v>
      </c>
      <c r="Q284" s="3" t="s">
        <v>797</v>
      </c>
      <c r="R284" s="9">
        <f t="shared" si="32"/>
        <v>1.5652777777777776E-3</v>
      </c>
      <c r="S284" s="4">
        <f t="shared" si="33"/>
        <v>1.5652777777777778E-3</v>
      </c>
      <c r="T284" s="4" t="str">
        <f t="shared" si="34"/>
        <v>0:02:15,240</v>
      </c>
      <c r="U284" t="s">
        <v>4</v>
      </c>
      <c r="V284">
        <v>4002</v>
      </c>
      <c r="W284" t="s">
        <v>78</v>
      </c>
      <c r="X284" t="s">
        <v>79</v>
      </c>
      <c r="Y284" t="s">
        <v>64</v>
      </c>
    </row>
    <row r="285" spans="1:25" x14ac:dyDescent="0.3">
      <c r="A285" t="str">
        <f t="shared" si="28"/>
        <v>Rusová Dominika (NOV)</v>
      </c>
      <c r="B285" t="str">
        <f t="shared" si="29"/>
        <v>K1 1000 Juniorky</v>
      </c>
      <c r="C285" t="str">
        <f t="shared" si="31"/>
        <v>K1 1000 Juniorky Rusová Dominika (NOV)</v>
      </c>
      <c r="D285" t="str">
        <f t="shared" si="30"/>
        <v>Rusová Dominika (NOV) K1 1000 Juniorky</v>
      </c>
      <c r="E285">
        <v>7</v>
      </c>
      <c r="F285" t="s">
        <v>0</v>
      </c>
      <c r="G285">
        <v>1000</v>
      </c>
      <c r="H285" t="s">
        <v>87</v>
      </c>
      <c r="I285" t="s">
        <v>2</v>
      </c>
      <c r="J285" s="1">
        <v>44317</v>
      </c>
      <c r="K285" s="2">
        <v>0.4458333333333333</v>
      </c>
      <c r="L285">
        <v>3</v>
      </c>
      <c r="M285">
        <v>7</v>
      </c>
      <c r="N285" t="s">
        <v>106</v>
      </c>
      <c r="O285" s="3" t="s">
        <v>549</v>
      </c>
      <c r="P285" s="3" t="s">
        <v>550</v>
      </c>
      <c r="Q285" s="3" t="s">
        <v>584</v>
      </c>
      <c r="R285" s="9">
        <f t="shared" si="32"/>
        <v>3.4078703703703706E-3</v>
      </c>
      <c r="S285" s="4">
        <f t="shared" si="33"/>
        <v>3.4078703703703701E-3</v>
      </c>
      <c r="T285" s="4" t="str">
        <f t="shared" si="34"/>
        <v>0:04:54,440</v>
      </c>
      <c r="U285" t="s">
        <v>4</v>
      </c>
      <c r="V285">
        <v>241</v>
      </c>
      <c r="W285" t="s">
        <v>107</v>
      </c>
      <c r="X285" t="s">
        <v>108</v>
      </c>
      <c r="Y285" t="s">
        <v>18</v>
      </c>
    </row>
    <row r="286" spans="1:25" x14ac:dyDescent="0.3">
      <c r="A286" t="str">
        <f t="shared" si="28"/>
        <v>Rusová Dominika (NOV)</v>
      </c>
      <c r="B286" t="str">
        <f t="shared" si="29"/>
        <v>K1 1000 Juniorky</v>
      </c>
      <c r="C286" t="str">
        <f t="shared" si="31"/>
        <v>K1 1000 Juniorky Rusová Dominika (NOV)</v>
      </c>
      <c r="D286" t="str">
        <f t="shared" si="30"/>
        <v>Rusová Dominika (NOV) K1 1000 Juniorky</v>
      </c>
      <c r="E286">
        <v>20</v>
      </c>
      <c r="F286" t="s">
        <v>0</v>
      </c>
      <c r="G286">
        <v>1000</v>
      </c>
      <c r="H286" t="s">
        <v>87</v>
      </c>
      <c r="I286" t="s">
        <v>2</v>
      </c>
      <c r="J286" s="1">
        <v>44317</v>
      </c>
      <c r="K286" s="2">
        <v>0.5083333333333333</v>
      </c>
      <c r="L286">
        <v>8</v>
      </c>
      <c r="M286">
        <v>4</v>
      </c>
      <c r="N286" t="s">
        <v>227</v>
      </c>
      <c r="O286" s="3" t="s">
        <v>549</v>
      </c>
      <c r="P286" s="3" t="s">
        <v>550</v>
      </c>
      <c r="Q286" s="3" t="s">
        <v>644</v>
      </c>
      <c r="R286" s="9">
        <f t="shared" si="32"/>
        <v>3.3282407407407406E-3</v>
      </c>
      <c r="S286" s="4">
        <f t="shared" si="33"/>
        <v>3.3282407407407406E-3</v>
      </c>
      <c r="T286" s="4" t="str">
        <f t="shared" si="34"/>
        <v>0:04:47,560</v>
      </c>
      <c r="U286" t="s">
        <v>4</v>
      </c>
      <c r="V286">
        <v>241</v>
      </c>
      <c r="W286" t="s">
        <v>107</v>
      </c>
      <c r="X286" t="s">
        <v>108</v>
      </c>
      <c r="Y286" t="s">
        <v>18</v>
      </c>
    </row>
    <row r="287" spans="1:25" x14ac:dyDescent="0.3">
      <c r="A287" t="str">
        <f t="shared" si="28"/>
        <v>Rusová Dominika (NOV)</v>
      </c>
      <c r="B287" t="str">
        <f t="shared" si="29"/>
        <v>K1 200 Juniorky</v>
      </c>
      <c r="C287" t="str">
        <f t="shared" si="31"/>
        <v>K1 200 Juniorky Rusová Dominika (NOV)</v>
      </c>
      <c r="D287" t="str">
        <f t="shared" si="30"/>
        <v>Rusová Dominika (NOV) K1 200 Juniorky</v>
      </c>
      <c r="E287">
        <v>90</v>
      </c>
      <c r="F287" t="s">
        <v>0</v>
      </c>
      <c r="G287">
        <v>200</v>
      </c>
      <c r="H287" t="s">
        <v>87</v>
      </c>
      <c r="I287" t="s">
        <v>2</v>
      </c>
      <c r="J287" s="1">
        <v>44318</v>
      </c>
      <c r="K287" s="2">
        <v>0.6333333333333333</v>
      </c>
      <c r="L287">
        <v>3</v>
      </c>
      <c r="M287">
        <v>9</v>
      </c>
      <c r="N287" t="s">
        <v>450</v>
      </c>
      <c r="O287" s="3" t="s">
        <v>549</v>
      </c>
      <c r="P287" s="3" t="s">
        <v>716</v>
      </c>
      <c r="Q287" s="3" t="s">
        <v>856</v>
      </c>
      <c r="R287" s="9">
        <f t="shared" si="32"/>
        <v>6.9490740740740743E-4</v>
      </c>
      <c r="S287" s="4">
        <f t="shared" si="33"/>
        <v>6.9490740740740743E-4</v>
      </c>
      <c r="T287" s="4" t="str">
        <f t="shared" si="34"/>
        <v>0:01:00,040</v>
      </c>
      <c r="U287" t="s">
        <v>4</v>
      </c>
      <c r="V287">
        <v>241</v>
      </c>
      <c r="W287" t="s">
        <v>107</v>
      </c>
      <c r="X287" t="s">
        <v>108</v>
      </c>
      <c r="Y287" t="s">
        <v>18</v>
      </c>
    </row>
    <row r="288" spans="1:25" x14ac:dyDescent="0.3">
      <c r="A288" t="str">
        <f t="shared" si="28"/>
        <v>Rusová Dominika (NOV)</v>
      </c>
      <c r="B288" t="str">
        <f t="shared" si="29"/>
        <v>K1 200 Juniorky</v>
      </c>
      <c r="C288" t="str">
        <f t="shared" si="31"/>
        <v>K1 200 Juniorky Rusová Dominika (NOV)</v>
      </c>
      <c r="D288" t="str">
        <f t="shared" si="30"/>
        <v>Rusová Dominika (NOV) K1 200 Juniorky</v>
      </c>
      <c r="E288">
        <v>104</v>
      </c>
      <c r="F288" t="s">
        <v>0</v>
      </c>
      <c r="G288">
        <v>200</v>
      </c>
      <c r="H288" t="s">
        <v>87</v>
      </c>
      <c r="I288" t="s">
        <v>2</v>
      </c>
      <c r="J288" s="1">
        <v>44318</v>
      </c>
      <c r="K288" s="2">
        <v>0.67499999999999993</v>
      </c>
      <c r="L288">
        <v>1</v>
      </c>
      <c r="M288">
        <v>9</v>
      </c>
      <c r="N288" t="s">
        <v>442</v>
      </c>
      <c r="O288" s="3" t="s">
        <v>549</v>
      </c>
      <c r="P288" s="3" t="s">
        <v>716</v>
      </c>
      <c r="Q288" s="3" t="s">
        <v>849</v>
      </c>
      <c r="R288" s="9">
        <f t="shared" si="32"/>
        <v>7.0324074074074071E-4</v>
      </c>
      <c r="S288" s="4">
        <f t="shared" si="33"/>
        <v>7.0324074074074071E-4</v>
      </c>
      <c r="T288" s="4" t="str">
        <f t="shared" si="34"/>
        <v>0:01:00,760</v>
      </c>
      <c r="U288" t="s">
        <v>4</v>
      </c>
      <c r="V288">
        <v>241</v>
      </c>
      <c r="W288" t="s">
        <v>107</v>
      </c>
      <c r="X288" t="s">
        <v>108</v>
      </c>
      <c r="Y288" t="s">
        <v>18</v>
      </c>
    </row>
    <row r="289" spans="1:25" x14ac:dyDescent="0.3">
      <c r="A289" t="str">
        <f t="shared" si="28"/>
        <v>Rusová Dominika (NOV)</v>
      </c>
      <c r="B289" t="str">
        <f t="shared" si="29"/>
        <v>K1 500 Juniorky</v>
      </c>
      <c r="C289" t="str">
        <f t="shared" si="31"/>
        <v>K1 500 Juniorky Rusová Dominika (NOV)</v>
      </c>
      <c r="D289" t="str">
        <f t="shared" si="30"/>
        <v>Rusová Dominika (NOV) K1 500 Juniorky</v>
      </c>
      <c r="E289">
        <v>53</v>
      </c>
      <c r="F289" t="s">
        <v>0</v>
      </c>
      <c r="G289">
        <v>500</v>
      </c>
      <c r="H289" t="s">
        <v>87</v>
      </c>
      <c r="I289" t="s">
        <v>2</v>
      </c>
      <c r="J289" s="1">
        <v>44318</v>
      </c>
      <c r="K289" s="2">
        <v>0.39166666666666666</v>
      </c>
      <c r="L289">
        <v>3</v>
      </c>
      <c r="M289">
        <v>7</v>
      </c>
      <c r="N289" t="s">
        <v>332</v>
      </c>
      <c r="O289" s="3" t="s">
        <v>549</v>
      </c>
      <c r="P289" s="3" t="s">
        <v>720</v>
      </c>
      <c r="Q289" s="3" t="s">
        <v>748</v>
      </c>
      <c r="R289" s="9">
        <f t="shared" si="32"/>
        <v>1.7737152777777777E-3</v>
      </c>
      <c r="S289" s="4">
        <f t="shared" si="33"/>
        <v>1.7737152777777777E-3</v>
      </c>
      <c r="T289" s="4" t="str">
        <f t="shared" si="34"/>
        <v>0:02:33,249</v>
      </c>
      <c r="U289" t="s">
        <v>4</v>
      </c>
      <c r="V289">
        <v>241</v>
      </c>
      <c r="W289" t="s">
        <v>107</v>
      </c>
      <c r="X289" t="s">
        <v>108</v>
      </c>
      <c r="Y289" t="s">
        <v>18</v>
      </c>
    </row>
    <row r="290" spans="1:25" x14ac:dyDescent="0.3">
      <c r="A290" t="str">
        <f t="shared" si="28"/>
        <v>Rusová Dominika (NOV)</v>
      </c>
      <c r="B290" t="str">
        <f t="shared" si="29"/>
        <v>K1 500 Juniorky</v>
      </c>
      <c r="C290" t="str">
        <f t="shared" si="31"/>
        <v>K1 500 Juniorky Rusová Dominika (NOV)</v>
      </c>
      <c r="D290" t="str">
        <f t="shared" si="30"/>
        <v>Rusová Dominika (NOV) K1 500 Juniorky</v>
      </c>
      <c r="E290">
        <v>67</v>
      </c>
      <c r="F290" t="s">
        <v>0</v>
      </c>
      <c r="G290">
        <v>500</v>
      </c>
      <c r="H290" t="s">
        <v>87</v>
      </c>
      <c r="I290" t="s">
        <v>2</v>
      </c>
      <c r="J290" s="1">
        <v>44318</v>
      </c>
      <c r="K290" s="2">
        <v>0.59166666666666667</v>
      </c>
      <c r="L290">
        <v>2</v>
      </c>
      <c r="M290">
        <v>7</v>
      </c>
      <c r="N290" t="s">
        <v>392</v>
      </c>
      <c r="O290" s="3" t="s">
        <v>549</v>
      </c>
      <c r="P290" s="3" t="s">
        <v>720</v>
      </c>
      <c r="Q290" s="3" t="s">
        <v>806</v>
      </c>
      <c r="R290" s="9">
        <f t="shared" si="32"/>
        <v>1.6708333333333334E-3</v>
      </c>
      <c r="S290" s="4">
        <f t="shared" si="33"/>
        <v>1.6708333333333334E-3</v>
      </c>
      <c r="T290" s="4" t="str">
        <f t="shared" si="34"/>
        <v>0:02:24,360</v>
      </c>
      <c r="U290" t="s">
        <v>4</v>
      </c>
      <c r="V290">
        <v>241</v>
      </c>
      <c r="W290" t="s">
        <v>107</v>
      </c>
      <c r="X290" t="s">
        <v>108</v>
      </c>
      <c r="Y290" t="s">
        <v>18</v>
      </c>
    </row>
    <row r="291" spans="1:25" x14ac:dyDescent="0.3">
      <c r="A291" t="str">
        <f t="shared" si="28"/>
        <v>Ružič Patrik (ŠKP)</v>
      </c>
      <c r="B291" t="str">
        <f t="shared" si="29"/>
        <v>C1 1000 Kadeti</v>
      </c>
      <c r="C291" t="str">
        <f t="shared" si="31"/>
        <v>C1 1000 Kadeti Ružič Patrik (ŠKP)</v>
      </c>
      <c r="D291" t="str">
        <f t="shared" si="30"/>
        <v>Ružič Patrik (ŠKP) C1 1000 Kadeti</v>
      </c>
      <c r="E291">
        <v>13</v>
      </c>
      <c r="F291" t="s">
        <v>72</v>
      </c>
      <c r="G291">
        <v>1000</v>
      </c>
      <c r="H291" t="s">
        <v>115</v>
      </c>
      <c r="I291" t="s">
        <v>2</v>
      </c>
      <c r="J291" s="1">
        <v>44317</v>
      </c>
      <c r="K291" s="2">
        <v>0.46666666666666662</v>
      </c>
      <c r="L291">
        <v>5</v>
      </c>
      <c r="M291">
        <v>1</v>
      </c>
      <c r="N291" t="s">
        <v>165</v>
      </c>
      <c r="O291" s="3" t="s">
        <v>549</v>
      </c>
      <c r="P291" s="3" t="s">
        <v>576</v>
      </c>
      <c r="Q291" s="3" t="s">
        <v>605</v>
      </c>
      <c r="R291" s="9">
        <f t="shared" si="32"/>
        <v>3.5833912037037037E-3</v>
      </c>
      <c r="S291" s="4">
        <f t="shared" si="33"/>
        <v>3.5833912037037041E-3</v>
      </c>
      <c r="T291" s="4" t="str">
        <f t="shared" si="34"/>
        <v>0:05:09,605</v>
      </c>
      <c r="U291" t="s">
        <v>4</v>
      </c>
      <c r="V291">
        <v>2995</v>
      </c>
      <c r="W291" t="s">
        <v>166</v>
      </c>
      <c r="X291" t="s">
        <v>167</v>
      </c>
      <c r="Y291" t="s">
        <v>168</v>
      </c>
    </row>
    <row r="292" spans="1:25" x14ac:dyDescent="0.3">
      <c r="A292" t="str">
        <f t="shared" si="28"/>
        <v>Ružič Patrik (ŠKP)</v>
      </c>
      <c r="B292" t="str">
        <f t="shared" si="29"/>
        <v>C1 1000 Kadeti</v>
      </c>
      <c r="C292" t="str">
        <f t="shared" si="31"/>
        <v>C1 1000 Kadeti Ružič Patrik (ŠKP)</v>
      </c>
      <c r="D292" t="str">
        <f t="shared" si="30"/>
        <v>Ružič Patrik (ŠKP) C1 1000 Kadeti</v>
      </c>
      <c r="E292">
        <v>23</v>
      </c>
      <c r="F292" t="s">
        <v>72</v>
      </c>
      <c r="G292">
        <v>1000</v>
      </c>
      <c r="H292" t="s">
        <v>115</v>
      </c>
      <c r="I292" t="s">
        <v>2</v>
      </c>
      <c r="J292" s="1">
        <v>44317</v>
      </c>
      <c r="K292" s="2">
        <v>0.51458333333333328</v>
      </c>
      <c r="L292">
        <v>7</v>
      </c>
      <c r="M292">
        <v>1</v>
      </c>
      <c r="N292" t="s">
        <v>250</v>
      </c>
      <c r="O292" s="3" t="s">
        <v>549</v>
      </c>
      <c r="P292" s="3" t="s">
        <v>550</v>
      </c>
      <c r="Q292" s="3" t="s">
        <v>667</v>
      </c>
      <c r="R292" s="9">
        <f t="shared" si="32"/>
        <v>3.449537037037037E-3</v>
      </c>
      <c r="S292" s="4">
        <f t="shared" si="33"/>
        <v>3.4495370370370374E-3</v>
      </c>
      <c r="T292" s="4" t="str">
        <f t="shared" si="34"/>
        <v>0:04:58,040</v>
      </c>
      <c r="U292" t="s">
        <v>4</v>
      </c>
      <c r="V292">
        <v>2995</v>
      </c>
      <c r="W292" t="s">
        <v>166</v>
      </c>
      <c r="X292" t="s">
        <v>167</v>
      </c>
      <c r="Y292" t="s">
        <v>168</v>
      </c>
    </row>
    <row r="293" spans="1:25" x14ac:dyDescent="0.3">
      <c r="A293" t="str">
        <f t="shared" si="28"/>
        <v>Ružič Patrik (ŠKP)</v>
      </c>
      <c r="B293" t="str">
        <f t="shared" si="29"/>
        <v>C1 1000 Kadeti</v>
      </c>
      <c r="C293" t="str">
        <f t="shared" si="31"/>
        <v>C1 1000 Kadeti Ružič Patrik (ŠKP)</v>
      </c>
      <c r="D293" t="str">
        <f t="shared" si="30"/>
        <v>Ružič Patrik (ŠKP) C1 1000 Kadeti</v>
      </c>
      <c r="E293">
        <v>39</v>
      </c>
      <c r="F293" t="s">
        <v>72</v>
      </c>
      <c r="G293">
        <v>1000</v>
      </c>
      <c r="H293" t="s">
        <v>115</v>
      </c>
      <c r="I293" t="s">
        <v>2</v>
      </c>
      <c r="J293" s="1">
        <v>44317</v>
      </c>
      <c r="K293" s="2">
        <v>0.62013888888888891</v>
      </c>
      <c r="L293">
        <v>3</v>
      </c>
      <c r="M293">
        <v>1</v>
      </c>
      <c r="N293" t="s">
        <v>298</v>
      </c>
      <c r="O293" s="3" t="s">
        <v>549</v>
      </c>
      <c r="P293" s="3" t="s">
        <v>550</v>
      </c>
      <c r="Q293" s="3" t="s">
        <v>713</v>
      </c>
      <c r="R293" s="9">
        <f t="shared" si="32"/>
        <v>3.2791666666666663E-3</v>
      </c>
      <c r="S293" s="4">
        <f t="shared" si="33"/>
        <v>3.2791666666666668E-3</v>
      </c>
      <c r="T293" s="4" t="str">
        <f t="shared" si="34"/>
        <v>0:04:43,320</v>
      </c>
      <c r="U293" t="s">
        <v>4</v>
      </c>
      <c r="V293">
        <v>2995</v>
      </c>
      <c r="W293" t="s">
        <v>166</v>
      </c>
      <c r="X293" t="s">
        <v>167</v>
      </c>
      <c r="Y293" t="s">
        <v>168</v>
      </c>
    </row>
    <row r="294" spans="1:25" x14ac:dyDescent="0.3">
      <c r="A294" t="str">
        <f t="shared" si="28"/>
        <v>Ružič Patrik (ŠKP)</v>
      </c>
      <c r="B294" t="str">
        <f t="shared" si="29"/>
        <v>C1 200 Kadeti</v>
      </c>
      <c r="C294" t="str">
        <f t="shared" si="31"/>
        <v>C1 200 Kadeti Ružič Patrik (ŠKP)</v>
      </c>
      <c r="D294" t="str">
        <f t="shared" si="30"/>
        <v>Ružič Patrik (ŠKP) C1 200 Kadeti</v>
      </c>
      <c r="E294">
        <v>93</v>
      </c>
      <c r="F294" t="s">
        <v>72</v>
      </c>
      <c r="G294">
        <v>200</v>
      </c>
      <c r="H294" t="s">
        <v>115</v>
      </c>
      <c r="I294" t="s">
        <v>2</v>
      </c>
      <c r="J294" s="1">
        <v>44318</v>
      </c>
      <c r="K294" s="2">
        <v>0.63958333333333328</v>
      </c>
      <c r="L294">
        <v>5</v>
      </c>
      <c r="M294">
        <v>1</v>
      </c>
      <c r="N294" t="s">
        <v>469</v>
      </c>
      <c r="O294" s="3" t="s">
        <v>549</v>
      </c>
      <c r="P294" s="3" t="s">
        <v>549</v>
      </c>
      <c r="Q294" s="3" t="s">
        <v>873</v>
      </c>
      <c r="R294" s="9">
        <f t="shared" si="32"/>
        <v>6.1759259259259254E-4</v>
      </c>
      <c r="S294" s="4">
        <f t="shared" si="33"/>
        <v>6.1759259259259254E-4</v>
      </c>
      <c r="T294" s="4" t="str">
        <f t="shared" si="34"/>
        <v>0:00:53,360</v>
      </c>
      <c r="U294" t="s">
        <v>4</v>
      </c>
      <c r="V294">
        <v>2995</v>
      </c>
      <c r="W294" t="s">
        <v>166</v>
      </c>
      <c r="X294" t="s">
        <v>167</v>
      </c>
      <c r="Y294" t="s">
        <v>168</v>
      </c>
    </row>
    <row r="295" spans="1:25" x14ac:dyDescent="0.3">
      <c r="A295" t="str">
        <f t="shared" si="28"/>
        <v>Ružič Patrik (ŠKP)</v>
      </c>
      <c r="B295" t="str">
        <f t="shared" si="29"/>
        <v>C1 200 Kadeti</v>
      </c>
      <c r="C295" t="str">
        <f t="shared" si="31"/>
        <v>C1 200 Kadeti Ružič Patrik (ŠKP)</v>
      </c>
      <c r="D295" t="str">
        <f t="shared" si="30"/>
        <v>Ružič Patrik (ŠKP) C1 200 Kadeti</v>
      </c>
      <c r="E295">
        <v>107</v>
      </c>
      <c r="F295" t="s">
        <v>72</v>
      </c>
      <c r="G295">
        <v>200</v>
      </c>
      <c r="H295" t="s">
        <v>115</v>
      </c>
      <c r="I295" t="s">
        <v>2</v>
      </c>
      <c r="J295" s="1">
        <v>44318</v>
      </c>
      <c r="K295" s="2">
        <v>0.68125000000000002</v>
      </c>
      <c r="L295">
        <v>7</v>
      </c>
      <c r="M295">
        <v>1</v>
      </c>
      <c r="N295" t="s">
        <v>520</v>
      </c>
      <c r="O295" s="3" t="s">
        <v>549</v>
      </c>
      <c r="P295" s="3" t="s">
        <v>549</v>
      </c>
      <c r="Q295" s="3" t="s">
        <v>678</v>
      </c>
      <c r="R295" s="9">
        <f t="shared" si="32"/>
        <v>5.8472222222222226E-4</v>
      </c>
      <c r="S295" s="4">
        <f t="shared" si="33"/>
        <v>5.8472222222222226E-4</v>
      </c>
      <c r="T295" s="4" t="str">
        <f t="shared" si="34"/>
        <v>0:00:50,520</v>
      </c>
      <c r="U295" t="s">
        <v>4</v>
      </c>
      <c r="V295">
        <v>2995</v>
      </c>
      <c r="W295" t="s">
        <v>166</v>
      </c>
      <c r="X295" t="s">
        <v>167</v>
      </c>
      <c r="Y295" t="s">
        <v>168</v>
      </c>
    </row>
    <row r="296" spans="1:25" x14ac:dyDescent="0.3">
      <c r="A296" t="str">
        <f t="shared" si="28"/>
        <v>Ružič Patrik (ŠKP)</v>
      </c>
      <c r="B296" t="str">
        <f t="shared" si="29"/>
        <v>C1 500 Kadeti</v>
      </c>
      <c r="C296" t="str">
        <f t="shared" si="31"/>
        <v>C1 500 Kadeti Ružič Patrik (ŠKP)</v>
      </c>
      <c r="D296" t="str">
        <f t="shared" si="30"/>
        <v>Ružič Patrik (ŠKP) C1 500 Kadeti</v>
      </c>
      <c r="E296">
        <v>56</v>
      </c>
      <c r="F296" t="s">
        <v>72</v>
      </c>
      <c r="G296">
        <v>500</v>
      </c>
      <c r="H296" t="s">
        <v>115</v>
      </c>
      <c r="I296" t="s">
        <v>2</v>
      </c>
      <c r="J296" s="1">
        <v>44318</v>
      </c>
      <c r="K296" s="2">
        <v>0.3979166666666667</v>
      </c>
      <c r="L296">
        <v>5</v>
      </c>
      <c r="M296">
        <v>1</v>
      </c>
      <c r="N296" t="s">
        <v>354</v>
      </c>
      <c r="O296" s="3" t="s">
        <v>549</v>
      </c>
      <c r="P296" s="3" t="s">
        <v>720</v>
      </c>
      <c r="Q296" s="3" t="s">
        <v>770</v>
      </c>
      <c r="R296" s="9">
        <f t="shared" si="32"/>
        <v>1.9446643518518519E-3</v>
      </c>
      <c r="S296" s="4">
        <f t="shared" si="33"/>
        <v>1.9446643518518519E-3</v>
      </c>
      <c r="T296" s="4" t="str">
        <f t="shared" si="34"/>
        <v>0:02:48,019</v>
      </c>
      <c r="U296" t="s">
        <v>4</v>
      </c>
      <c r="V296">
        <v>2995</v>
      </c>
      <c r="W296" t="s">
        <v>166</v>
      </c>
      <c r="X296" t="s">
        <v>167</v>
      </c>
      <c r="Y296" t="s">
        <v>168</v>
      </c>
    </row>
    <row r="297" spans="1:25" x14ac:dyDescent="0.3">
      <c r="A297" t="str">
        <f t="shared" si="28"/>
        <v>Ružič Patrik (ŠKP)</v>
      </c>
      <c r="B297" t="str">
        <f t="shared" si="29"/>
        <v>C1 500 Kadeti</v>
      </c>
      <c r="C297" t="str">
        <f t="shared" si="31"/>
        <v>C1 500 Kadeti Ružič Patrik (ŠKP)</v>
      </c>
      <c r="D297" t="str">
        <f t="shared" si="30"/>
        <v>Ružič Patrik (ŠKP) C1 500 Kadeti</v>
      </c>
      <c r="E297">
        <v>70</v>
      </c>
      <c r="F297" t="s">
        <v>72</v>
      </c>
      <c r="G297">
        <v>500</v>
      </c>
      <c r="H297" t="s">
        <v>115</v>
      </c>
      <c r="I297" t="s">
        <v>2</v>
      </c>
      <c r="J297" s="1">
        <v>44318</v>
      </c>
      <c r="K297" s="2">
        <v>0.59791666666666665</v>
      </c>
      <c r="L297">
        <v>5</v>
      </c>
      <c r="M297">
        <v>1</v>
      </c>
      <c r="N297" t="s">
        <v>409</v>
      </c>
      <c r="O297" s="3" t="s">
        <v>549</v>
      </c>
      <c r="P297" s="3" t="s">
        <v>720</v>
      </c>
      <c r="Q297" s="3" t="s">
        <v>820</v>
      </c>
      <c r="R297" s="9">
        <f t="shared" si="32"/>
        <v>1.7032407407407406E-3</v>
      </c>
      <c r="S297" s="4">
        <f t="shared" si="33"/>
        <v>1.7032407407407406E-3</v>
      </c>
      <c r="T297" s="4" t="str">
        <f t="shared" si="34"/>
        <v>0:02:27,160</v>
      </c>
      <c r="U297" t="s">
        <v>4</v>
      </c>
      <c r="V297">
        <v>2995</v>
      </c>
      <c r="W297" t="s">
        <v>166</v>
      </c>
      <c r="X297" t="s">
        <v>167</v>
      </c>
      <c r="Y297" t="s">
        <v>168</v>
      </c>
    </row>
    <row r="298" spans="1:25" x14ac:dyDescent="0.3">
      <c r="A298" t="str">
        <f t="shared" si="28"/>
        <v>Rybanský Daniel (PIE)</v>
      </c>
      <c r="B298" t="str">
        <f t="shared" si="29"/>
        <v>K1 1000 Juniori</v>
      </c>
      <c r="C298" t="str">
        <f t="shared" si="31"/>
        <v>K1 1000 Juniori Rybanský Daniel (PIE)</v>
      </c>
      <c r="D298" t="str">
        <f t="shared" si="30"/>
        <v>Rybanský Daniel (PIE) K1 1000 Juniori</v>
      </c>
      <c r="E298">
        <v>3</v>
      </c>
      <c r="F298" t="s">
        <v>0</v>
      </c>
      <c r="G298">
        <v>1000</v>
      </c>
      <c r="H298" t="s">
        <v>1</v>
      </c>
      <c r="I298" t="s">
        <v>2</v>
      </c>
      <c r="J298" s="1">
        <v>44317</v>
      </c>
      <c r="K298" s="2">
        <v>0.4375</v>
      </c>
      <c r="L298">
        <v>5</v>
      </c>
      <c r="M298">
        <v>2</v>
      </c>
      <c r="N298" t="s">
        <v>8</v>
      </c>
      <c r="O298" s="3" t="s">
        <v>549</v>
      </c>
      <c r="P298" s="3" t="s">
        <v>550</v>
      </c>
      <c r="Q298" s="3" t="s">
        <v>552</v>
      </c>
      <c r="R298" s="9">
        <f t="shared" si="32"/>
        <v>2.8009259259259259E-3</v>
      </c>
      <c r="S298" s="4">
        <f t="shared" si="33"/>
        <v>2.8009259259259259E-3</v>
      </c>
      <c r="T298" s="4" t="str">
        <f t="shared" si="34"/>
        <v>0:04:02,000</v>
      </c>
      <c r="U298" t="s">
        <v>4</v>
      </c>
      <c r="V298">
        <v>209</v>
      </c>
      <c r="W298" t="s">
        <v>9</v>
      </c>
      <c r="X298" t="s">
        <v>10</v>
      </c>
      <c r="Y298" t="s">
        <v>7</v>
      </c>
    </row>
    <row r="299" spans="1:25" x14ac:dyDescent="0.3">
      <c r="A299" t="str">
        <f t="shared" si="28"/>
        <v>Rybanský Daniel (PIE)</v>
      </c>
      <c r="B299" t="str">
        <f t="shared" si="29"/>
        <v>K1 1000 Juniori</v>
      </c>
      <c r="C299" t="str">
        <f t="shared" si="31"/>
        <v>K1 1000 Juniori Rybanský Daniel (PIE)</v>
      </c>
      <c r="D299" t="str">
        <f t="shared" si="30"/>
        <v>Rybanský Daniel (PIE) K1 1000 Juniori</v>
      </c>
      <c r="E299">
        <v>16</v>
      </c>
      <c r="F299" t="s">
        <v>0</v>
      </c>
      <c r="G299">
        <v>1000</v>
      </c>
      <c r="H299" t="s">
        <v>1</v>
      </c>
      <c r="I299" t="s">
        <v>2</v>
      </c>
      <c r="J299" s="1">
        <v>44317</v>
      </c>
      <c r="K299" s="2">
        <v>0.5</v>
      </c>
      <c r="L299">
        <v>8</v>
      </c>
      <c r="M299">
        <v>1</v>
      </c>
      <c r="N299" t="s">
        <v>199</v>
      </c>
      <c r="O299" s="3" t="s">
        <v>549</v>
      </c>
      <c r="P299" s="3" t="s">
        <v>550</v>
      </c>
      <c r="Q299" s="3" t="s">
        <v>617</v>
      </c>
      <c r="R299" s="9">
        <f t="shared" si="32"/>
        <v>2.8412037037037034E-3</v>
      </c>
      <c r="S299" s="4">
        <f t="shared" si="33"/>
        <v>2.8412037037037034E-3</v>
      </c>
      <c r="T299" s="4" t="str">
        <f t="shared" si="34"/>
        <v>0:04:05,480</v>
      </c>
      <c r="U299" t="s">
        <v>4</v>
      </c>
      <c r="V299">
        <v>209</v>
      </c>
      <c r="W299" t="s">
        <v>9</v>
      </c>
      <c r="X299" t="s">
        <v>10</v>
      </c>
      <c r="Y299" t="s">
        <v>7</v>
      </c>
    </row>
    <row r="300" spans="1:25" x14ac:dyDescent="0.3">
      <c r="A300" t="str">
        <f t="shared" si="28"/>
        <v>Rybanský Daniel (PIE)</v>
      </c>
      <c r="B300" t="str">
        <f t="shared" si="29"/>
        <v>K1 1000 Juniori</v>
      </c>
      <c r="C300" t="str">
        <f t="shared" si="31"/>
        <v>K1 1000 Juniori Rybanský Daniel (PIE)</v>
      </c>
      <c r="D300" t="str">
        <f t="shared" si="30"/>
        <v>Rybanský Daniel (PIE) K1 1000 Juniori</v>
      </c>
      <c r="E300">
        <v>32</v>
      </c>
      <c r="F300" t="s">
        <v>0</v>
      </c>
      <c r="G300">
        <v>1000</v>
      </c>
      <c r="H300" t="s">
        <v>1</v>
      </c>
      <c r="I300" t="s">
        <v>2</v>
      </c>
      <c r="J300" s="1">
        <v>44317</v>
      </c>
      <c r="K300" s="2">
        <v>0.60138888888888886</v>
      </c>
      <c r="L300">
        <v>6</v>
      </c>
      <c r="M300">
        <v>1</v>
      </c>
      <c r="N300" t="s">
        <v>261</v>
      </c>
      <c r="O300" s="3" t="s">
        <v>549</v>
      </c>
      <c r="P300" s="3" t="s">
        <v>677</v>
      </c>
      <c r="Q300" s="3" t="s">
        <v>678</v>
      </c>
      <c r="R300" s="9">
        <f t="shared" si="32"/>
        <v>2.6680555555555555E-3</v>
      </c>
      <c r="S300" s="4">
        <f t="shared" si="33"/>
        <v>2.6680555555555555E-3</v>
      </c>
      <c r="T300" s="4" t="str">
        <f t="shared" si="34"/>
        <v>0:03:50,520</v>
      </c>
      <c r="U300" t="s">
        <v>4</v>
      </c>
      <c r="V300">
        <v>209</v>
      </c>
      <c r="W300" t="s">
        <v>9</v>
      </c>
      <c r="X300" t="s">
        <v>10</v>
      </c>
      <c r="Y300" t="s">
        <v>7</v>
      </c>
    </row>
    <row r="301" spans="1:25" x14ac:dyDescent="0.3">
      <c r="A301" t="str">
        <f t="shared" si="28"/>
        <v>Rybanský Daniel (PIE)</v>
      </c>
      <c r="B301" t="str">
        <f t="shared" si="29"/>
        <v>K1 200 Juniori</v>
      </c>
      <c r="C301" t="str">
        <f t="shared" si="31"/>
        <v>K1 200 Juniori Rybanský Daniel (PIE)</v>
      </c>
      <c r="D301" t="str">
        <f t="shared" si="30"/>
        <v>Rybanský Daniel (PIE) K1 200 Juniori</v>
      </c>
      <c r="E301">
        <v>86</v>
      </c>
      <c r="F301" t="s">
        <v>0</v>
      </c>
      <c r="G301">
        <v>200</v>
      </c>
      <c r="H301" t="s">
        <v>1</v>
      </c>
      <c r="I301" t="s">
        <v>2</v>
      </c>
      <c r="J301" s="1">
        <v>44318</v>
      </c>
      <c r="K301" s="2">
        <v>0.625</v>
      </c>
      <c r="L301">
        <v>5</v>
      </c>
      <c r="M301">
        <v>4</v>
      </c>
      <c r="N301" t="s">
        <v>423</v>
      </c>
      <c r="O301" s="3" t="s">
        <v>549</v>
      </c>
      <c r="P301" s="3" t="s">
        <v>549</v>
      </c>
      <c r="Q301" s="3" t="s">
        <v>833</v>
      </c>
      <c r="R301" s="9">
        <f t="shared" si="32"/>
        <v>5.1018518518518524E-4</v>
      </c>
      <c r="S301" s="4">
        <f t="shared" si="33"/>
        <v>5.1018518518518513E-4</v>
      </c>
      <c r="T301" s="4" t="str">
        <f t="shared" si="34"/>
        <v>0:00:44,080</v>
      </c>
      <c r="U301" t="s">
        <v>4</v>
      </c>
      <c r="V301">
        <v>209</v>
      </c>
      <c r="W301" t="s">
        <v>9</v>
      </c>
      <c r="X301" t="s">
        <v>10</v>
      </c>
      <c r="Y301" t="s">
        <v>7</v>
      </c>
    </row>
    <row r="302" spans="1:25" x14ac:dyDescent="0.3">
      <c r="A302" t="str">
        <f t="shared" si="28"/>
        <v>Rybanský Daniel (PIE)</v>
      </c>
      <c r="B302" t="str">
        <f t="shared" si="29"/>
        <v>K1 200 Juniori</v>
      </c>
      <c r="C302" t="str">
        <f t="shared" si="31"/>
        <v>K1 200 Juniori Rybanský Daniel (PIE)</v>
      </c>
      <c r="D302" t="str">
        <f t="shared" si="30"/>
        <v>Rybanský Daniel (PIE) K1 200 Juniori</v>
      </c>
      <c r="E302">
        <v>100</v>
      </c>
      <c r="F302" t="s">
        <v>0</v>
      </c>
      <c r="G302">
        <v>200</v>
      </c>
      <c r="H302" t="s">
        <v>1</v>
      </c>
      <c r="I302" t="s">
        <v>2</v>
      </c>
      <c r="J302" s="1">
        <v>44318</v>
      </c>
      <c r="K302" s="2">
        <v>0.66666666666666663</v>
      </c>
      <c r="L302">
        <v>4</v>
      </c>
      <c r="M302">
        <v>6</v>
      </c>
      <c r="N302" t="s">
        <v>482</v>
      </c>
      <c r="O302" s="3" t="s">
        <v>549</v>
      </c>
      <c r="P302" s="3" t="s">
        <v>549</v>
      </c>
      <c r="Q302" s="3" t="s">
        <v>884</v>
      </c>
      <c r="R302" s="9">
        <f t="shared" si="32"/>
        <v>5.0185185185185185E-4</v>
      </c>
      <c r="S302" s="4">
        <f t="shared" si="33"/>
        <v>5.0185185185185185E-4</v>
      </c>
      <c r="T302" s="4" t="str">
        <f t="shared" si="34"/>
        <v>0:00:43,360</v>
      </c>
      <c r="U302" t="s">
        <v>4</v>
      </c>
      <c r="V302">
        <v>209</v>
      </c>
      <c r="W302" t="s">
        <v>9</v>
      </c>
      <c r="X302" t="s">
        <v>10</v>
      </c>
      <c r="Y302" t="s">
        <v>7</v>
      </c>
    </row>
    <row r="303" spans="1:25" x14ac:dyDescent="0.3">
      <c r="A303" t="str">
        <f t="shared" si="28"/>
        <v>Rybanský Daniel (PIE)</v>
      </c>
      <c r="B303" t="str">
        <f t="shared" si="29"/>
        <v>K1 500 Juniori</v>
      </c>
      <c r="C303" t="str">
        <f t="shared" si="31"/>
        <v>K1 500 Juniori Rybanský Daniel (PIE)</v>
      </c>
      <c r="D303" t="str">
        <f t="shared" si="30"/>
        <v>Rybanský Daniel (PIE) K1 500 Juniori</v>
      </c>
      <c r="E303">
        <v>49</v>
      </c>
      <c r="F303" t="s">
        <v>0</v>
      </c>
      <c r="G303">
        <v>500</v>
      </c>
      <c r="H303" t="s">
        <v>1</v>
      </c>
      <c r="I303" t="s">
        <v>2</v>
      </c>
      <c r="J303" s="1">
        <v>44318</v>
      </c>
      <c r="K303" s="2">
        <v>0.3833333333333333</v>
      </c>
      <c r="L303">
        <v>5</v>
      </c>
      <c r="M303">
        <v>5</v>
      </c>
      <c r="N303" t="s">
        <v>305</v>
      </c>
      <c r="O303" s="3" t="s">
        <v>549</v>
      </c>
      <c r="P303" s="3" t="s">
        <v>720</v>
      </c>
      <c r="Q303" s="3" t="s">
        <v>722</v>
      </c>
      <c r="R303" s="9">
        <f t="shared" si="32"/>
        <v>1.4097222222222221E-3</v>
      </c>
      <c r="S303" s="4">
        <f t="shared" si="33"/>
        <v>1.4097222222222221E-3</v>
      </c>
      <c r="T303" s="4" t="str">
        <f t="shared" si="34"/>
        <v>0:02:01,800</v>
      </c>
      <c r="U303" t="s">
        <v>4</v>
      </c>
      <c r="V303">
        <v>209</v>
      </c>
      <c r="W303" t="s">
        <v>9</v>
      </c>
      <c r="X303" t="s">
        <v>10</v>
      </c>
      <c r="Y303" t="s">
        <v>7</v>
      </c>
    </row>
    <row r="304" spans="1:25" x14ac:dyDescent="0.3">
      <c r="A304" t="str">
        <f t="shared" si="28"/>
        <v>Rybanský Daniel (PIE)</v>
      </c>
      <c r="B304" t="str">
        <f t="shared" si="29"/>
        <v>K1 500 Juniori</v>
      </c>
      <c r="C304" t="str">
        <f t="shared" si="31"/>
        <v>K1 500 Juniori Rybanský Daniel (PIE)</v>
      </c>
      <c r="D304" t="str">
        <f t="shared" si="30"/>
        <v>Rybanský Daniel (PIE) K1 500 Juniori</v>
      </c>
      <c r="E304">
        <v>63</v>
      </c>
      <c r="F304" t="s">
        <v>0</v>
      </c>
      <c r="G304">
        <v>500</v>
      </c>
      <c r="H304" t="s">
        <v>1</v>
      </c>
      <c r="I304" t="s">
        <v>2</v>
      </c>
      <c r="J304" s="1">
        <v>44318</v>
      </c>
      <c r="K304" s="2">
        <v>0.58333333333333337</v>
      </c>
      <c r="L304">
        <v>9</v>
      </c>
      <c r="M304">
        <v>1</v>
      </c>
      <c r="N304" t="s">
        <v>365</v>
      </c>
      <c r="O304" s="3" t="s">
        <v>549</v>
      </c>
      <c r="P304" s="3" t="s">
        <v>716</v>
      </c>
      <c r="Q304" s="3" t="s">
        <v>780</v>
      </c>
      <c r="R304" s="9">
        <f t="shared" si="32"/>
        <v>1.2865740740740739E-3</v>
      </c>
      <c r="S304" s="4">
        <f t="shared" si="33"/>
        <v>1.2865740740740741E-3</v>
      </c>
      <c r="T304" s="4" t="str">
        <f t="shared" si="34"/>
        <v>0:01:51,160</v>
      </c>
      <c r="U304" t="s">
        <v>4</v>
      </c>
      <c r="V304">
        <v>209</v>
      </c>
      <c r="W304" t="s">
        <v>9</v>
      </c>
      <c r="X304" t="s">
        <v>10</v>
      </c>
      <c r="Y304" t="s">
        <v>7</v>
      </c>
    </row>
    <row r="305" spans="1:25" x14ac:dyDescent="0.3">
      <c r="A305" t="str">
        <f t="shared" si="28"/>
        <v>Schrimpel Peter (KOM)</v>
      </c>
      <c r="B305" t="str">
        <f t="shared" si="29"/>
        <v>K1 1000 Juniori</v>
      </c>
      <c r="C305" t="str">
        <f t="shared" si="31"/>
        <v>K1 1000 Juniori Schrimpel Peter (KOM)</v>
      </c>
      <c r="D305" t="str">
        <f t="shared" si="30"/>
        <v>Schrimpel Peter (KOM) K1 1000 Juniori</v>
      </c>
      <c r="E305">
        <v>3</v>
      </c>
      <c r="F305" t="s">
        <v>0</v>
      </c>
      <c r="G305">
        <v>1000</v>
      </c>
      <c r="H305" t="s">
        <v>1</v>
      </c>
      <c r="I305" t="s">
        <v>2</v>
      </c>
      <c r="J305" s="1">
        <v>44317</v>
      </c>
      <c r="K305" s="2">
        <v>0.4375</v>
      </c>
      <c r="L305">
        <v>2</v>
      </c>
      <c r="M305">
        <v>7</v>
      </c>
      <c r="N305" t="s">
        <v>25</v>
      </c>
      <c r="O305" s="3" t="s">
        <v>549</v>
      </c>
      <c r="P305" s="3" t="s">
        <v>550</v>
      </c>
      <c r="Q305" s="3" t="s">
        <v>557</v>
      </c>
      <c r="R305" s="9">
        <f t="shared" si="32"/>
        <v>3.1129629629629632E-3</v>
      </c>
      <c r="S305" s="4">
        <f t="shared" si="33"/>
        <v>3.1129629629629628E-3</v>
      </c>
      <c r="T305" s="4" t="str">
        <f t="shared" si="34"/>
        <v>0:04:28,960</v>
      </c>
      <c r="U305" t="s">
        <v>4</v>
      </c>
      <c r="V305">
        <v>4500</v>
      </c>
      <c r="W305" t="s">
        <v>26</v>
      </c>
      <c r="X305" t="s">
        <v>27</v>
      </c>
      <c r="Y305" t="s">
        <v>14</v>
      </c>
    </row>
    <row r="306" spans="1:25" x14ac:dyDescent="0.3">
      <c r="A306" t="str">
        <f t="shared" si="28"/>
        <v>Schrimpel Peter (KOM)</v>
      </c>
      <c r="B306" t="str">
        <f t="shared" si="29"/>
        <v>K1 1000 Juniori</v>
      </c>
      <c r="C306" t="str">
        <f t="shared" si="31"/>
        <v>K1 1000 Juniori Schrimpel Peter (KOM)</v>
      </c>
      <c r="D306" t="str">
        <f t="shared" si="30"/>
        <v>Schrimpel Peter (KOM) K1 1000 Juniori</v>
      </c>
      <c r="E306">
        <v>16</v>
      </c>
      <c r="F306" t="s">
        <v>0</v>
      </c>
      <c r="G306">
        <v>1000</v>
      </c>
      <c r="H306" t="s">
        <v>1</v>
      </c>
      <c r="I306" t="s">
        <v>2</v>
      </c>
      <c r="J306" s="1">
        <v>44317</v>
      </c>
      <c r="K306" s="2">
        <v>0.5</v>
      </c>
      <c r="L306">
        <v>3</v>
      </c>
      <c r="M306">
        <v>6</v>
      </c>
      <c r="N306" t="s">
        <v>204</v>
      </c>
      <c r="O306" s="3" t="s">
        <v>549</v>
      </c>
      <c r="P306" s="3" t="s">
        <v>550</v>
      </c>
      <c r="Q306" s="3" t="s">
        <v>622</v>
      </c>
      <c r="R306" s="9">
        <f t="shared" si="32"/>
        <v>3.0527777777777775E-3</v>
      </c>
      <c r="S306" s="4">
        <f t="shared" si="33"/>
        <v>3.0527777777777775E-3</v>
      </c>
      <c r="T306" s="4" t="str">
        <f t="shared" si="34"/>
        <v>0:04:23,760</v>
      </c>
      <c r="U306" t="s">
        <v>4</v>
      </c>
      <c r="V306">
        <v>4500</v>
      </c>
      <c r="W306" t="s">
        <v>26</v>
      </c>
      <c r="X306" t="s">
        <v>27</v>
      </c>
      <c r="Y306" t="s">
        <v>14</v>
      </c>
    </row>
    <row r="307" spans="1:25" x14ac:dyDescent="0.3">
      <c r="A307" t="str">
        <f t="shared" si="28"/>
        <v>Schrimpel Peter (KOM)</v>
      </c>
      <c r="B307" t="str">
        <f t="shared" si="29"/>
        <v>K1 1000 Juniori</v>
      </c>
      <c r="C307" t="str">
        <f t="shared" si="31"/>
        <v>K1 1000 Juniori Schrimpel Peter (KOM)</v>
      </c>
      <c r="D307" t="str">
        <f t="shared" si="30"/>
        <v>Schrimpel Peter (KOM) K1 1000 Juniori</v>
      </c>
      <c r="E307">
        <v>32</v>
      </c>
      <c r="F307" t="s">
        <v>0</v>
      </c>
      <c r="G307">
        <v>1000</v>
      </c>
      <c r="H307" t="s">
        <v>1</v>
      </c>
      <c r="I307" t="s">
        <v>2</v>
      </c>
      <c r="J307" s="1">
        <v>44317</v>
      </c>
      <c r="K307" s="2">
        <v>0.60138888888888886</v>
      </c>
      <c r="L307">
        <v>3</v>
      </c>
      <c r="M307">
        <v>7</v>
      </c>
      <c r="N307" t="s">
        <v>267</v>
      </c>
      <c r="O307" s="3" t="s">
        <v>549</v>
      </c>
      <c r="P307" s="3" t="s">
        <v>550</v>
      </c>
      <c r="Q307" s="3" t="s">
        <v>683</v>
      </c>
      <c r="R307" s="9">
        <f t="shared" si="32"/>
        <v>2.7912037037037037E-3</v>
      </c>
      <c r="S307" s="4">
        <f t="shared" si="33"/>
        <v>2.7912037037037037E-3</v>
      </c>
      <c r="T307" s="4" t="str">
        <f t="shared" si="34"/>
        <v>0:04:01,160</v>
      </c>
      <c r="U307" t="s">
        <v>4</v>
      </c>
      <c r="V307">
        <v>4500</v>
      </c>
      <c r="W307" t="s">
        <v>26</v>
      </c>
      <c r="X307" t="s">
        <v>27</v>
      </c>
      <c r="Y307" t="s">
        <v>14</v>
      </c>
    </row>
    <row r="308" spans="1:25" x14ac:dyDescent="0.3">
      <c r="A308" t="str">
        <f t="shared" si="28"/>
        <v>Schrimpel Peter (KOM)</v>
      </c>
      <c r="B308" t="str">
        <f t="shared" si="29"/>
        <v>K1 200 Juniori</v>
      </c>
      <c r="C308" t="str">
        <f t="shared" si="31"/>
        <v>K1 200 Juniori Schrimpel Peter (KOM)</v>
      </c>
      <c r="D308" t="str">
        <f t="shared" si="30"/>
        <v>Schrimpel Peter (KOM) K1 200 Juniori</v>
      </c>
      <c r="E308">
        <v>86</v>
      </c>
      <c r="F308" t="s">
        <v>0</v>
      </c>
      <c r="G308">
        <v>200</v>
      </c>
      <c r="H308" t="s">
        <v>1</v>
      </c>
      <c r="I308" t="s">
        <v>2</v>
      </c>
      <c r="J308" s="1">
        <v>44318</v>
      </c>
      <c r="K308" s="2">
        <v>0.625</v>
      </c>
      <c r="L308">
        <v>2</v>
      </c>
      <c r="M308">
        <v>7</v>
      </c>
      <c r="N308" t="s">
        <v>426</v>
      </c>
      <c r="O308" s="3" t="s">
        <v>549</v>
      </c>
      <c r="P308" s="3" t="s">
        <v>549</v>
      </c>
      <c r="Q308" s="3" t="s">
        <v>836</v>
      </c>
      <c r="R308" s="9">
        <f t="shared" si="32"/>
        <v>5.2175925925925925E-4</v>
      </c>
      <c r="S308" s="4">
        <f t="shared" si="33"/>
        <v>5.2175925925925925E-4</v>
      </c>
      <c r="T308" s="4" t="str">
        <f t="shared" si="34"/>
        <v>0:00:45,080</v>
      </c>
      <c r="U308" t="s">
        <v>4</v>
      </c>
      <c r="V308">
        <v>4500</v>
      </c>
      <c r="W308" t="s">
        <v>26</v>
      </c>
      <c r="X308" t="s">
        <v>27</v>
      </c>
      <c r="Y308" t="s">
        <v>14</v>
      </c>
    </row>
    <row r="309" spans="1:25" x14ac:dyDescent="0.3">
      <c r="A309" t="str">
        <f t="shared" si="28"/>
        <v>Schrimpel Peter (KOM)</v>
      </c>
      <c r="B309" t="str">
        <f t="shared" si="29"/>
        <v>K1 200 Juniori</v>
      </c>
      <c r="C309" t="str">
        <f t="shared" si="31"/>
        <v>K1 200 Juniori Schrimpel Peter (KOM)</v>
      </c>
      <c r="D309" t="str">
        <f t="shared" si="30"/>
        <v>Schrimpel Peter (KOM) K1 200 Juniori</v>
      </c>
      <c r="E309">
        <v>100</v>
      </c>
      <c r="F309" t="s">
        <v>0</v>
      </c>
      <c r="G309">
        <v>200</v>
      </c>
      <c r="H309" t="s">
        <v>1</v>
      </c>
      <c r="I309" t="s">
        <v>2</v>
      </c>
      <c r="J309" s="1">
        <v>44318</v>
      </c>
      <c r="K309" s="2">
        <v>0.66666666666666663</v>
      </c>
      <c r="L309">
        <v>5</v>
      </c>
      <c r="M309">
        <v>8</v>
      </c>
      <c r="N309" t="s">
        <v>483</v>
      </c>
      <c r="O309" s="3" t="s">
        <v>549</v>
      </c>
      <c r="P309" s="3" t="s">
        <v>549</v>
      </c>
      <c r="Q309" s="3" t="s">
        <v>885</v>
      </c>
      <c r="R309" s="9">
        <f t="shared" si="32"/>
        <v>5.1944444444444445E-4</v>
      </c>
      <c r="S309" s="4">
        <f t="shared" si="33"/>
        <v>5.1944444444444445E-4</v>
      </c>
      <c r="T309" s="4" t="str">
        <f t="shared" si="34"/>
        <v>0:00:44,880</v>
      </c>
      <c r="U309" t="s">
        <v>4</v>
      </c>
      <c r="V309">
        <v>4500</v>
      </c>
      <c r="W309" t="s">
        <v>26</v>
      </c>
      <c r="X309" t="s">
        <v>27</v>
      </c>
      <c r="Y309" t="s">
        <v>14</v>
      </c>
    </row>
    <row r="310" spans="1:25" x14ac:dyDescent="0.3">
      <c r="A310" t="str">
        <f t="shared" si="28"/>
        <v>Schrimpel Peter (KOM)</v>
      </c>
      <c r="B310" t="str">
        <f t="shared" si="29"/>
        <v>K1 500 Juniori</v>
      </c>
      <c r="C310" t="str">
        <f t="shared" si="31"/>
        <v>K1 500 Juniori Schrimpel Peter (KOM)</v>
      </c>
      <c r="D310" t="str">
        <f t="shared" si="30"/>
        <v>Schrimpel Peter (KOM) K1 500 Juniori</v>
      </c>
      <c r="E310">
        <v>49</v>
      </c>
      <c r="F310" t="s">
        <v>0</v>
      </c>
      <c r="G310">
        <v>500</v>
      </c>
      <c r="H310" t="s">
        <v>1</v>
      </c>
      <c r="I310" t="s">
        <v>2</v>
      </c>
      <c r="J310" s="1">
        <v>44318</v>
      </c>
      <c r="K310" s="2">
        <v>0.3833333333333333</v>
      </c>
      <c r="L310">
        <v>2</v>
      </c>
      <c r="M310">
        <v>7</v>
      </c>
      <c r="N310" t="s">
        <v>307</v>
      </c>
      <c r="O310" s="3" t="s">
        <v>549</v>
      </c>
      <c r="P310" s="3" t="s">
        <v>720</v>
      </c>
      <c r="Q310" s="3" t="s">
        <v>723</v>
      </c>
      <c r="R310" s="9">
        <f t="shared" si="32"/>
        <v>1.5407407407407407E-3</v>
      </c>
      <c r="S310" s="4">
        <f t="shared" si="33"/>
        <v>1.5407407407407407E-3</v>
      </c>
      <c r="T310" s="4" t="str">
        <f t="shared" si="34"/>
        <v>0:02:13,120</v>
      </c>
      <c r="U310" t="s">
        <v>4</v>
      </c>
      <c r="V310">
        <v>4500</v>
      </c>
      <c r="W310" t="s">
        <v>26</v>
      </c>
      <c r="X310" t="s">
        <v>27</v>
      </c>
      <c r="Y310" t="s">
        <v>14</v>
      </c>
    </row>
    <row r="311" spans="1:25" x14ac:dyDescent="0.3">
      <c r="A311" t="str">
        <f t="shared" si="28"/>
        <v>Schrimpel Peter (KOM)</v>
      </c>
      <c r="B311" t="str">
        <f t="shared" si="29"/>
        <v>K1 500 Juniori</v>
      </c>
      <c r="C311" t="str">
        <f t="shared" si="31"/>
        <v>K1 500 Juniori Schrimpel Peter (KOM)</v>
      </c>
      <c r="D311" t="str">
        <f t="shared" si="30"/>
        <v>Schrimpel Peter (KOM) K1 500 Juniori</v>
      </c>
      <c r="E311">
        <v>63</v>
      </c>
      <c r="F311" t="s">
        <v>0</v>
      </c>
      <c r="G311">
        <v>500</v>
      </c>
      <c r="H311" t="s">
        <v>1</v>
      </c>
      <c r="I311" t="s">
        <v>2</v>
      </c>
      <c r="J311" s="1">
        <v>44318</v>
      </c>
      <c r="K311" s="2">
        <v>0.58333333333333337</v>
      </c>
      <c r="L311">
        <v>8</v>
      </c>
      <c r="M311">
        <v>4</v>
      </c>
      <c r="N311" t="s">
        <v>368</v>
      </c>
      <c r="O311" s="3" t="s">
        <v>549</v>
      </c>
      <c r="P311" s="3" t="s">
        <v>716</v>
      </c>
      <c r="Q311" s="3" t="s">
        <v>783</v>
      </c>
      <c r="R311" s="9">
        <f t="shared" si="32"/>
        <v>1.3467592592592594E-3</v>
      </c>
      <c r="S311" s="4">
        <f t="shared" si="33"/>
        <v>1.3467592592592594E-3</v>
      </c>
      <c r="T311" s="4" t="str">
        <f t="shared" si="34"/>
        <v>0:01:56,360</v>
      </c>
      <c r="U311" t="s">
        <v>4</v>
      </c>
      <c r="V311">
        <v>4500</v>
      </c>
      <c r="W311" t="s">
        <v>26</v>
      </c>
      <c r="X311" t="s">
        <v>27</v>
      </c>
      <c r="Y311" t="s">
        <v>14</v>
      </c>
    </row>
    <row r="312" spans="1:25" x14ac:dyDescent="0.3">
      <c r="A312" t="str">
        <f t="shared" si="28"/>
        <v>Sidová Bianka (ŠAM)</v>
      </c>
      <c r="B312" t="str">
        <f t="shared" si="29"/>
        <v>K1 1000 Juniorky</v>
      </c>
      <c r="C312" t="str">
        <f t="shared" si="31"/>
        <v>K1 1000 Juniorky Sidová Bianka (ŠAM)</v>
      </c>
      <c r="D312" t="str">
        <f t="shared" si="30"/>
        <v>Sidová Bianka (ŠAM) K1 1000 Juniorky</v>
      </c>
      <c r="E312">
        <v>7</v>
      </c>
      <c r="F312" t="s">
        <v>0</v>
      </c>
      <c r="G312">
        <v>1000</v>
      </c>
      <c r="H312" t="s">
        <v>87</v>
      </c>
      <c r="I312" t="s">
        <v>2</v>
      </c>
      <c r="J312" s="1">
        <v>44317</v>
      </c>
      <c r="K312" s="2">
        <v>0.4458333333333333</v>
      </c>
      <c r="L312">
        <v>6</v>
      </c>
      <c r="M312">
        <v>1</v>
      </c>
      <c r="N312" t="s">
        <v>88</v>
      </c>
      <c r="O312" s="3" t="s">
        <v>549</v>
      </c>
      <c r="P312" s="3" t="s">
        <v>550</v>
      </c>
      <c r="Q312" s="3" t="s">
        <v>578</v>
      </c>
      <c r="R312" s="9">
        <f t="shared" si="32"/>
        <v>3.0611111111111112E-3</v>
      </c>
      <c r="S312" s="4">
        <f t="shared" si="33"/>
        <v>3.0611111111111112E-3</v>
      </c>
      <c r="T312" s="4" t="str">
        <f t="shared" si="34"/>
        <v>0:04:24,480</v>
      </c>
      <c r="U312" t="s">
        <v>4</v>
      </c>
      <c r="V312">
        <v>2709</v>
      </c>
      <c r="W312" t="s">
        <v>89</v>
      </c>
      <c r="X312" t="s">
        <v>90</v>
      </c>
      <c r="Y312" t="s">
        <v>41</v>
      </c>
    </row>
    <row r="313" spans="1:25" x14ac:dyDescent="0.3">
      <c r="A313" t="str">
        <f t="shared" si="28"/>
        <v>Sidová Bianka (ŠAM)</v>
      </c>
      <c r="B313" t="str">
        <f t="shared" si="29"/>
        <v>K1 1000 Juniorky</v>
      </c>
      <c r="C313" t="str">
        <f t="shared" si="31"/>
        <v>K1 1000 Juniorky Sidová Bianka (ŠAM)</v>
      </c>
      <c r="D313" t="str">
        <f t="shared" si="30"/>
        <v>Sidová Bianka (ŠAM) K1 1000 Juniorky</v>
      </c>
      <c r="E313">
        <v>20</v>
      </c>
      <c r="F313" t="s">
        <v>0</v>
      </c>
      <c r="G313">
        <v>1000</v>
      </c>
      <c r="H313" t="s">
        <v>87</v>
      </c>
      <c r="I313" t="s">
        <v>2</v>
      </c>
      <c r="J313" s="1">
        <v>44317</v>
      </c>
      <c r="K313" s="2">
        <v>0.5083333333333333</v>
      </c>
      <c r="L313">
        <v>5</v>
      </c>
      <c r="M313">
        <v>1</v>
      </c>
      <c r="N313" t="s">
        <v>224</v>
      </c>
      <c r="O313" s="3" t="s">
        <v>549</v>
      </c>
      <c r="P313" s="3" t="s">
        <v>550</v>
      </c>
      <c r="Q313" s="3" t="s">
        <v>641</v>
      </c>
      <c r="R313" s="9">
        <f t="shared" si="32"/>
        <v>3.1138888888888887E-3</v>
      </c>
      <c r="S313" s="4">
        <f t="shared" si="33"/>
        <v>3.1138888888888891E-3</v>
      </c>
      <c r="T313" s="4" t="str">
        <f t="shared" si="34"/>
        <v>0:04:29,040</v>
      </c>
      <c r="U313" t="s">
        <v>4</v>
      </c>
      <c r="V313">
        <v>2709</v>
      </c>
      <c r="W313" t="s">
        <v>89</v>
      </c>
      <c r="X313" t="s">
        <v>90</v>
      </c>
      <c r="Y313" t="s">
        <v>41</v>
      </c>
    </row>
    <row r="314" spans="1:25" x14ac:dyDescent="0.3">
      <c r="A314" t="str">
        <f t="shared" si="28"/>
        <v>Sidová Bianka (ŠAM)</v>
      </c>
      <c r="B314" t="str">
        <f t="shared" si="29"/>
        <v>K1 200 Juniorky</v>
      </c>
      <c r="C314" t="str">
        <f t="shared" si="31"/>
        <v>K1 200 Juniorky Sidová Bianka (ŠAM)</v>
      </c>
      <c r="D314" t="str">
        <f t="shared" si="30"/>
        <v>Sidová Bianka (ŠAM) K1 200 Juniorky</v>
      </c>
      <c r="E314">
        <v>90</v>
      </c>
      <c r="F314" t="s">
        <v>0</v>
      </c>
      <c r="G314">
        <v>200</v>
      </c>
      <c r="H314" t="s">
        <v>87</v>
      </c>
      <c r="I314" t="s">
        <v>2</v>
      </c>
      <c r="J314" s="1">
        <v>44318</v>
      </c>
      <c r="K314" s="2">
        <v>0.6333333333333333</v>
      </c>
      <c r="L314">
        <v>6</v>
      </c>
      <c r="M314">
        <v>1</v>
      </c>
      <c r="N314" t="s">
        <v>443</v>
      </c>
      <c r="O314" s="3" t="s">
        <v>549</v>
      </c>
      <c r="P314" s="3" t="s">
        <v>549</v>
      </c>
      <c r="Q314" s="3" t="s">
        <v>850</v>
      </c>
      <c r="R314" s="9">
        <f t="shared" si="32"/>
        <v>5.8194444444444439E-4</v>
      </c>
      <c r="S314" s="4">
        <f t="shared" si="33"/>
        <v>5.819444444444445E-4</v>
      </c>
      <c r="T314" s="4" t="str">
        <f t="shared" si="34"/>
        <v>0:00:50,280</v>
      </c>
      <c r="U314" t="s">
        <v>4</v>
      </c>
      <c r="V314">
        <v>2709</v>
      </c>
      <c r="W314" t="s">
        <v>89</v>
      </c>
      <c r="X314" t="s">
        <v>90</v>
      </c>
      <c r="Y314" t="s">
        <v>41</v>
      </c>
    </row>
    <row r="315" spans="1:25" x14ac:dyDescent="0.3">
      <c r="A315" t="str">
        <f t="shared" si="28"/>
        <v>Sidová Bianka (ŠAM)</v>
      </c>
      <c r="B315" t="str">
        <f t="shared" si="29"/>
        <v>K1 200 Juniorky</v>
      </c>
      <c r="C315" t="str">
        <f t="shared" si="31"/>
        <v>K1 200 Juniorky Sidová Bianka (ŠAM)</v>
      </c>
      <c r="D315" t="str">
        <f t="shared" si="30"/>
        <v>Sidová Bianka (ŠAM) K1 200 Juniorky</v>
      </c>
      <c r="E315">
        <v>104</v>
      </c>
      <c r="F315" t="s">
        <v>0</v>
      </c>
      <c r="G315">
        <v>200</v>
      </c>
      <c r="H315" t="s">
        <v>87</v>
      </c>
      <c r="I315" t="s">
        <v>2</v>
      </c>
      <c r="J315" s="1">
        <v>44318</v>
      </c>
      <c r="K315" s="2">
        <v>0.67499999999999993</v>
      </c>
      <c r="L315">
        <v>3</v>
      </c>
      <c r="M315">
        <v>1</v>
      </c>
      <c r="N315" t="s">
        <v>498</v>
      </c>
      <c r="O315" s="3" t="s">
        <v>549</v>
      </c>
      <c r="P315" s="3" t="s">
        <v>549</v>
      </c>
      <c r="Q315" s="3" t="s">
        <v>821</v>
      </c>
      <c r="R315" s="9">
        <f t="shared" si="32"/>
        <v>5.6620370370370375E-4</v>
      </c>
      <c r="S315" s="4">
        <f t="shared" si="33"/>
        <v>5.6620370370370375E-4</v>
      </c>
      <c r="T315" s="4" t="str">
        <f t="shared" si="34"/>
        <v>0:00:48,920</v>
      </c>
      <c r="U315" t="s">
        <v>4</v>
      </c>
      <c r="V315">
        <v>2709</v>
      </c>
      <c r="W315" t="s">
        <v>89</v>
      </c>
      <c r="X315" t="s">
        <v>90</v>
      </c>
      <c r="Y315" t="s">
        <v>41</v>
      </c>
    </row>
    <row r="316" spans="1:25" x14ac:dyDescent="0.3">
      <c r="A316" t="str">
        <f t="shared" si="28"/>
        <v>Sidová Bianka (ŠAM)</v>
      </c>
      <c r="B316" t="str">
        <f t="shared" si="29"/>
        <v>K1 500 Juniorky</v>
      </c>
      <c r="C316" t="str">
        <f t="shared" si="31"/>
        <v>K1 500 Juniorky Sidová Bianka (ŠAM)</v>
      </c>
      <c r="D316" t="str">
        <f t="shared" si="30"/>
        <v>Sidová Bianka (ŠAM) K1 500 Juniorky</v>
      </c>
      <c r="E316">
        <v>53</v>
      </c>
      <c r="F316" t="s">
        <v>0</v>
      </c>
      <c r="G316">
        <v>500</v>
      </c>
      <c r="H316" t="s">
        <v>87</v>
      </c>
      <c r="I316" t="s">
        <v>2</v>
      </c>
      <c r="J316" s="1">
        <v>44318</v>
      </c>
      <c r="K316" s="2">
        <v>0.39166666666666666</v>
      </c>
      <c r="L316">
        <v>6</v>
      </c>
      <c r="M316">
        <v>1</v>
      </c>
      <c r="N316" t="s">
        <v>326</v>
      </c>
      <c r="O316" s="3" t="s">
        <v>549</v>
      </c>
      <c r="P316" s="3" t="s">
        <v>720</v>
      </c>
      <c r="Q316" s="3" t="s">
        <v>742</v>
      </c>
      <c r="R316" s="9">
        <f t="shared" si="32"/>
        <v>1.5656481481481483E-3</v>
      </c>
      <c r="S316" s="4">
        <f t="shared" si="33"/>
        <v>1.565648148148148E-3</v>
      </c>
      <c r="T316" s="4" t="str">
        <f t="shared" si="34"/>
        <v>0:02:15,272</v>
      </c>
      <c r="U316" t="s">
        <v>4</v>
      </c>
      <c r="V316">
        <v>2709</v>
      </c>
      <c r="W316" t="s">
        <v>89</v>
      </c>
      <c r="X316" t="s">
        <v>90</v>
      </c>
      <c r="Y316" t="s">
        <v>41</v>
      </c>
    </row>
    <row r="317" spans="1:25" x14ac:dyDescent="0.3">
      <c r="A317" t="str">
        <f t="shared" si="28"/>
        <v>Sidová Bianka (ŠAM)</v>
      </c>
      <c r="B317" t="str">
        <f t="shared" si="29"/>
        <v>K1 500 Juniorky</v>
      </c>
      <c r="C317" t="str">
        <f t="shared" si="31"/>
        <v>K1 500 Juniorky Sidová Bianka (ŠAM)</v>
      </c>
      <c r="D317" t="str">
        <f t="shared" si="30"/>
        <v>Sidová Bianka (ŠAM) K1 500 Juniorky</v>
      </c>
      <c r="E317">
        <v>67</v>
      </c>
      <c r="F317" t="s">
        <v>0</v>
      </c>
      <c r="G317">
        <v>500</v>
      </c>
      <c r="H317" t="s">
        <v>87</v>
      </c>
      <c r="I317" t="s">
        <v>2</v>
      </c>
      <c r="J317" s="1">
        <v>44318</v>
      </c>
      <c r="K317" s="2">
        <v>0.59166666666666667</v>
      </c>
      <c r="L317">
        <v>9</v>
      </c>
      <c r="M317">
        <v>1</v>
      </c>
      <c r="N317" t="s">
        <v>387</v>
      </c>
      <c r="O317" s="3" t="s">
        <v>549</v>
      </c>
      <c r="P317" s="3" t="s">
        <v>720</v>
      </c>
      <c r="Q317" s="3" t="s">
        <v>801</v>
      </c>
      <c r="R317" s="9">
        <f t="shared" si="32"/>
        <v>1.4518518518518517E-3</v>
      </c>
      <c r="S317" s="4">
        <f t="shared" si="33"/>
        <v>1.4518518518518517E-3</v>
      </c>
      <c r="T317" s="4" t="str">
        <f t="shared" si="34"/>
        <v>0:02:05,440</v>
      </c>
      <c r="U317" t="s">
        <v>4</v>
      </c>
      <c r="V317">
        <v>2709</v>
      </c>
      <c r="W317" t="s">
        <v>89</v>
      </c>
      <c r="X317" t="s">
        <v>90</v>
      </c>
      <c r="Y317" t="s">
        <v>41</v>
      </c>
    </row>
    <row r="318" spans="1:25" x14ac:dyDescent="0.3">
      <c r="A318" t="str">
        <f t="shared" si="28"/>
        <v>Stojkovič David (TAT)</v>
      </c>
      <c r="B318" t="str">
        <f t="shared" si="29"/>
        <v>K1 1000 Juniori</v>
      </c>
      <c r="C318" t="str">
        <f t="shared" si="31"/>
        <v>K1 1000 Juniori Stojkovič David (TAT)</v>
      </c>
      <c r="D318" t="str">
        <f t="shared" si="30"/>
        <v>Stojkovič David (TAT) K1 1000 Juniori</v>
      </c>
      <c r="E318">
        <v>4</v>
      </c>
      <c r="F318" t="s">
        <v>0</v>
      </c>
      <c r="G318">
        <v>1000</v>
      </c>
      <c r="H318" t="s">
        <v>1</v>
      </c>
      <c r="I318" t="s">
        <v>2</v>
      </c>
      <c r="J318" s="1">
        <v>44317</v>
      </c>
      <c r="K318" s="2">
        <v>0.43958333333333338</v>
      </c>
      <c r="L318">
        <v>3</v>
      </c>
      <c r="M318">
        <v>3</v>
      </c>
      <c r="N318" t="s">
        <v>42</v>
      </c>
      <c r="O318" s="3" t="s">
        <v>549</v>
      </c>
      <c r="P318" s="3" t="s">
        <v>550</v>
      </c>
      <c r="Q318" s="3" t="s">
        <v>562</v>
      </c>
      <c r="R318" s="9">
        <f t="shared" si="32"/>
        <v>2.9879629629629631E-3</v>
      </c>
      <c r="S318" s="4">
        <f t="shared" si="33"/>
        <v>2.9879629629629631E-3</v>
      </c>
      <c r="T318" s="4" t="str">
        <f t="shared" si="34"/>
        <v>0:04:18,160</v>
      </c>
      <c r="U318" t="s">
        <v>4</v>
      </c>
      <c r="V318">
        <v>2948</v>
      </c>
      <c r="W318" t="s">
        <v>43</v>
      </c>
      <c r="X318" t="s">
        <v>44</v>
      </c>
      <c r="Y318" t="s">
        <v>37</v>
      </c>
    </row>
    <row r="319" spans="1:25" x14ac:dyDescent="0.3">
      <c r="A319" t="str">
        <f t="shared" si="28"/>
        <v>Stojkovič David (TAT)</v>
      </c>
      <c r="B319" t="str">
        <f t="shared" si="29"/>
        <v>K1 1000 Juniori</v>
      </c>
      <c r="C319" t="str">
        <f t="shared" si="31"/>
        <v>K1 1000 Juniori Stojkovič David (TAT)</v>
      </c>
      <c r="D319" t="str">
        <f t="shared" si="30"/>
        <v>Stojkovič David (TAT) K1 1000 Juniori</v>
      </c>
      <c r="E319">
        <v>17</v>
      </c>
      <c r="F319" t="s">
        <v>0</v>
      </c>
      <c r="G319">
        <v>1000</v>
      </c>
      <c r="H319" t="s">
        <v>1</v>
      </c>
      <c r="I319" t="s">
        <v>2</v>
      </c>
      <c r="J319" s="1">
        <v>44317</v>
      </c>
      <c r="K319" s="2">
        <v>0.50208333333333333</v>
      </c>
      <c r="L319">
        <v>4</v>
      </c>
      <c r="M319">
        <v>2</v>
      </c>
      <c r="N319" t="s">
        <v>210</v>
      </c>
      <c r="O319" s="3" t="s">
        <v>549</v>
      </c>
      <c r="P319" s="3" t="s">
        <v>550</v>
      </c>
      <c r="Q319" s="3" t="s">
        <v>627</v>
      </c>
      <c r="R319" s="9">
        <f t="shared" si="32"/>
        <v>2.9458333333333333E-3</v>
      </c>
      <c r="S319" s="4">
        <f t="shared" si="33"/>
        <v>2.9458333333333333E-3</v>
      </c>
      <c r="T319" s="4" t="str">
        <f t="shared" si="34"/>
        <v>0:04:14,520</v>
      </c>
      <c r="U319" t="s">
        <v>4</v>
      </c>
      <c r="V319">
        <v>2948</v>
      </c>
      <c r="W319" t="s">
        <v>43</v>
      </c>
      <c r="X319" t="s">
        <v>44</v>
      </c>
      <c r="Y319" t="s">
        <v>37</v>
      </c>
    </row>
    <row r="320" spans="1:25" x14ac:dyDescent="0.3">
      <c r="A320" t="str">
        <f t="shared" si="28"/>
        <v>Stojkovič David (TAT)</v>
      </c>
      <c r="B320" t="str">
        <f t="shared" si="29"/>
        <v>K1 1000 Juniori</v>
      </c>
      <c r="C320" t="str">
        <f t="shared" si="31"/>
        <v>K1 1000 Juniori Stojkovič David (TAT)</v>
      </c>
      <c r="D320" t="str">
        <f t="shared" si="30"/>
        <v>Stojkovič David (TAT) K1 1000 Juniori</v>
      </c>
      <c r="E320">
        <v>33</v>
      </c>
      <c r="F320" t="s">
        <v>0</v>
      </c>
      <c r="G320">
        <v>1000</v>
      </c>
      <c r="H320" t="s">
        <v>1</v>
      </c>
      <c r="I320" t="s">
        <v>2</v>
      </c>
      <c r="J320" s="1">
        <v>44317</v>
      </c>
      <c r="K320" s="2">
        <v>0.60347222222222219</v>
      </c>
      <c r="L320">
        <v>8</v>
      </c>
      <c r="M320">
        <v>2</v>
      </c>
      <c r="N320" t="s">
        <v>271</v>
      </c>
      <c r="O320" s="3" t="s">
        <v>549</v>
      </c>
      <c r="P320" s="3" t="s">
        <v>677</v>
      </c>
      <c r="Q320" s="3" t="s">
        <v>669</v>
      </c>
      <c r="R320" s="9">
        <f t="shared" si="32"/>
        <v>2.7601851851851854E-3</v>
      </c>
      <c r="S320" s="4">
        <f t="shared" si="33"/>
        <v>2.760185185185185E-3</v>
      </c>
      <c r="T320" s="4" t="str">
        <f t="shared" si="34"/>
        <v>0:03:58,480</v>
      </c>
      <c r="U320" t="s">
        <v>4</v>
      </c>
      <c r="V320">
        <v>2948</v>
      </c>
      <c r="W320" t="s">
        <v>43</v>
      </c>
      <c r="X320" t="s">
        <v>44</v>
      </c>
      <c r="Y320" t="s">
        <v>37</v>
      </c>
    </row>
    <row r="321" spans="1:25" x14ac:dyDescent="0.3">
      <c r="A321" t="str">
        <f t="shared" si="28"/>
        <v>Stolárik Peter (TTS)</v>
      </c>
      <c r="B321" t="str">
        <f t="shared" si="29"/>
        <v>C1 1000 Juniori</v>
      </c>
      <c r="C321" t="str">
        <f t="shared" si="31"/>
        <v>C1 1000 Juniori Stolárik Peter (TTS)</v>
      </c>
      <c r="D321" t="str">
        <f t="shared" si="30"/>
        <v>Stolárik Peter (TTS) C1 1000 Juniori</v>
      </c>
      <c r="E321">
        <v>6</v>
      </c>
      <c r="F321" t="s">
        <v>72</v>
      </c>
      <c r="G321">
        <v>1000</v>
      </c>
      <c r="H321" t="s">
        <v>1</v>
      </c>
      <c r="I321" t="s">
        <v>2</v>
      </c>
      <c r="J321" s="1">
        <v>44317</v>
      </c>
      <c r="K321" s="2">
        <v>0.44375000000000003</v>
      </c>
      <c r="L321">
        <v>5</v>
      </c>
      <c r="M321">
        <v>1</v>
      </c>
      <c r="N321" t="s">
        <v>73</v>
      </c>
      <c r="O321" s="3" t="s">
        <v>549</v>
      </c>
      <c r="P321" s="3" t="s">
        <v>550</v>
      </c>
      <c r="Q321" s="3" t="s">
        <v>572</v>
      </c>
      <c r="R321" s="9">
        <f t="shared" si="32"/>
        <v>3.2342592592592596E-3</v>
      </c>
      <c r="S321" s="4">
        <f t="shared" si="33"/>
        <v>3.2342592592592592E-3</v>
      </c>
      <c r="T321" s="4" t="str">
        <f t="shared" si="34"/>
        <v>0:04:39,440</v>
      </c>
      <c r="U321" t="s">
        <v>4</v>
      </c>
      <c r="V321">
        <v>2836</v>
      </c>
      <c r="W321" t="s">
        <v>74</v>
      </c>
      <c r="X321" t="s">
        <v>27</v>
      </c>
      <c r="Y321" t="s">
        <v>71</v>
      </c>
    </row>
    <row r="322" spans="1:25" x14ac:dyDescent="0.3">
      <c r="A322" t="str">
        <f t="shared" ref="A322:A385" si="35">W322&amp;" "&amp;X322&amp;" ("&amp;Y322&amp;")"</f>
        <v>Stolárik Peter (TTS)</v>
      </c>
      <c r="B322" t="str">
        <f t="shared" ref="B322:B385" si="36">F322&amp;" "&amp;G322&amp;" "&amp;H322</f>
        <v>C1 1000 Juniori</v>
      </c>
      <c r="C322" t="str">
        <f t="shared" si="31"/>
        <v>C1 1000 Juniori Stolárik Peter (TTS)</v>
      </c>
      <c r="D322" t="str">
        <f t="shared" ref="D322:D385" si="37">A322&amp;" "&amp;B322</f>
        <v>Stolárik Peter (TTS) C1 1000 Juniori</v>
      </c>
      <c r="E322">
        <v>19</v>
      </c>
      <c r="F322" t="s">
        <v>72</v>
      </c>
      <c r="G322">
        <v>1000</v>
      </c>
      <c r="H322" t="s">
        <v>1</v>
      </c>
      <c r="I322" t="s">
        <v>2</v>
      </c>
      <c r="J322" s="1">
        <v>44317</v>
      </c>
      <c r="K322" s="2">
        <v>0.50624999999999998</v>
      </c>
      <c r="L322">
        <v>5</v>
      </c>
      <c r="M322">
        <v>1</v>
      </c>
      <c r="N322" t="s">
        <v>150</v>
      </c>
      <c r="O322" s="3" t="s">
        <v>549</v>
      </c>
      <c r="P322" s="3" t="s">
        <v>550</v>
      </c>
      <c r="Q322" s="3" t="s">
        <v>600</v>
      </c>
      <c r="R322" s="9">
        <f t="shared" si="32"/>
        <v>3.2273148148148148E-3</v>
      </c>
      <c r="S322" s="4">
        <f t="shared" si="33"/>
        <v>3.2273148148148152E-3</v>
      </c>
      <c r="T322" s="4" t="str">
        <f t="shared" si="34"/>
        <v>0:04:38,840</v>
      </c>
      <c r="U322" t="s">
        <v>4</v>
      </c>
      <c r="V322">
        <v>2836</v>
      </c>
      <c r="W322" t="s">
        <v>74</v>
      </c>
      <c r="X322" t="s">
        <v>27</v>
      </c>
      <c r="Y322" t="s">
        <v>71</v>
      </c>
    </row>
    <row r="323" spans="1:25" x14ac:dyDescent="0.3">
      <c r="A323" t="str">
        <f t="shared" si="35"/>
        <v>Stolárik Peter (TTS)</v>
      </c>
      <c r="B323" t="str">
        <f t="shared" si="36"/>
        <v>C1 1000 Juniori</v>
      </c>
      <c r="C323" t="str">
        <f t="shared" ref="C323:C386" si="38">B323&amp;" "&amp;A323</f>
        <v>C1 1000 Juniori Stolárik Peter (TTS)</v>
      </c>
      <c r="D323" t="str">
        <f t="shared" si="37"/>
        <v>Stolárik Peter (TTS) C1 1000 Juniori</v>
      </c>
      <c r="E323">
        <v>35</v>
      </c>
      <c r="F323" t="s">
        <v>72</v>
      </c>
      <c r="G323">
        <v>1000</v>
      </c>
      <c r="H323" t="s">
        <v>1</v>
      </c>
      <c r="I323" t="s">
        <v>2</v>
      </c>
      <c r="J323" s="1">
        <v>44317</v>
      </c>
      <c r="K323" s="2">
        <v>0.60763888888888895</v>
      </c>
      <c r="L323">
        <v>1</v>
      </c>
      <c r="M323">
        <v>1</v>
      </c>
      <c r="N323" t="s">
        <v>279</v>
      </c>
      <c r="O323" s="3" t="s">
        <v>549</v>
      </c>
      <c r="P323" s="3" t="s">
        <v>550</v>
      </c>
      <c r="Q323" s="3" t="s">
        <v>694</v>
      </c>
      <c r="R323" s="9">
        <f t="shared" ref="R323:R386" si="39">TIMEVALUE(SUBSTITUTE(N323,".",","))</f>
        <v>3.0500000000000002E-3</v>
      </c>
      <c r="S323" s="4">
        <f t="shared" ref="S323:S386" si="40">(VALUE(O323)*3600+VALUE(P323)*60+VALUE(SUBSTITUTE(Q323,".",",")))/(24*60*60)</f>
        <v>3.0499999999999998E-3</v>
      </c>
      <c r="T323" s="4" t="str">
        <f t="shared" ref="T323:T386" si="41">TEXT(S323,"[h]:mm:ss,000")</f>
        <v>0:04:23,520</v>
      </c>
      <c r="U323" t="s">
        <v>4</v>
      </c>
      <c r="V323">
        <v>2836</v>
      </c>
      <c r="W323" t="s">
        <v>74</v>
      </c>
      <c r="X323" t="s">
        <v>27</v>
      </c>
      <c r="Y323" t="s">
        <v>71</v>
      </c>
    </row>
    <row r="324" spans="1:25" x14ac:dyDescent="0.3">
      <c r="A324" t="str">
        <f t="shared" si="35"/>
        <v>Stolárik Peter (TTS)</v>
      </c>
      <c r="B324" t="str">
        <f t="shared" si="36"/>
        <v>C1 200 Juniori</v>
      </c>
      <c r="C324" t="str">
        <f t="shared" si="38"/>
        <v>C1 200 Juniori Stolárik Peter (TTS)</v>
      </c>
      <c r="D324" t="str">
        <f t="shared" si="37"/>
        <v>Stolárik Peter (TTS) C1 200 Juniori</v>
      </c>
      <c r="E324">
        <v>89</v>
      </c>
      <c r="F324" t="s">
        <v>72</v>
      </c>
      <c r="G324">
        <v>200</v>
      </c>
      <c r="H324" t="s">
        <v>1</v>
      </c>
      <c r="I324" t="s">
        <v>2</v>
      </c>
      <c r="J324" s="1">
        <v>44318</v>
      </c>
      <c r="K324" s="2">
        <v>0.63124999999999998</v>
      </c>
      <c r="L324">
        <v>5</v>
      </c>
      <c r="M324">
        <v>1</v>
      </c>
      <c r="N324" t="s">
        <v>438</v>
      </c>
      <c r="O324" s="3" t="s">
        <v>549</v>
      </c>
      <c r="P324" s="3" t="s">
        <v>549</v>
      </c>
      <c r="Q324" s="3" t="s">
        <v>679</v>
      </c>
      <c r="R324" s="9">
        <f t="shared" si="39"/>
        <v>5.865740740740741E-4</v>
      </c>
      <c r="S324" s="4">
        <f t="shared" si="40"/>
        <v>5.865740740740741E-4</v>
      </c>
      <c r="T324" s="4" t="str">
        <f t="shared" si="41"/>
        <v>0:00:50,680</v>
      </c>
      <c r="U324" t="s">
        <v>4</v>
      </c>
      <c r="V324">
        <v>2836</v>
      </c>
      <c r="W324" t="s">
        <v>74</v>
      </c>
      <c r="X324" t="s">
        <v>27</v>
      </c>
      <c r="Y324" t="s">
        <v>71</v>
      </c>
    </row>
    <row r="325" spans="1:25" x14ac:dyDescent="0.3">
      <c r="A325" t="str">
        <f t="shared" si="35"/>
        <v>Stolárik Peter (TTS)</v>
      </c>
      <c r="B325" t="str">
        <f t="shared" si="36"/>
        <v>C1 200 Juniori</v>
      </c>
      <c r="C325" t="str">
        <f t="shared" si="38"/>
        <v>C1 200 Juniori Stolárik Peter (TTS)</v>
      </c>
      <c r="D325" t="str">
        <f t="shared" si="37"/>
        <v>Stolárik Peter (TTS) C1 200 Juniori</v>
      </c>
      <c r="E325">
        <v>103</v>
      </c>
      <c r="F325" t="s">
        <v>72</v>
      </c>
      <c r="G325">
        <v>200</v>
      </c>
      <c r="H325" t="s">
        <v>1</v>
      </c>
      <c r="I325" t="s">
        <v>2</v>
      </c>
      <c r="J325" s="1">
        <v>44318</v>
      </c>
      <c r="K325" s="2">
        <v>0.67291666666666661</v>
      </c>
      <c r="L325">
        <v>3</v>
      </c>
      <c r="M325">
        <v>1</v>
      </c>
      <c r="N325" t="s">
        <v>462</v>
      </c>
      <c r="O325" s="3" t="s">
        <v>549</v>
      </c>
      <c r="P325" s="3" t="s">
        <v>549</v>
      </c>
      <c r="Q325" s="3" t="s">
        <v>867</v>
      </c>
      <c r="R325" s="9">
        <f t="shared" si="39"/>
        <v>5.5879629629629628E-4</v>
      </c>
      <c r="S325" s="4">
        <f t="shared" si="40"/>
        <v>5.5879629629629628E-4</v>
      </c>
      <c r="T325" s="4" t="str">
        <f t="shared" si="41"/>
        <v>0:00:48,280</v>
      </c>
      <c r="U325" t="s">
        <v>4</v>
      </c>
      <c r="V325">
        <v>2836</v>
      </c>
      <c r="W325" t="s">
        <v>74</v>
      </c>
      <c r="X325" t="s">
        <v>27</v>
      </c>
      <c r="Y325" t="s">
        <v>71</v>
      </c>
    </row>
    <row r="326" spans="1:25" x14ac:dyDescent="0.3">
      <c r="A326" t="str">
        <f t="shared" si="35"/>
        <v>Stolárik Peter (TTS)</v>
      </c>
      <c r="B326" t="str">
        <f t="shared" si="36"/>
        <v>C1 500 Juniori</v>
      </c>
      <c r="C326" t="str">
        <f t="shared" si="38"/>
        <v>C1 500 Juniori Stolárik Peter (TTS)</v>
      </c>
      <c r="D326" t="str">
        <f t="shared" si="37"/>
        <v>Stolárik Peter (TTS) C1 500 Juniori</v>
      </c>
      <c r="E326">
        <v>52</v>
      </c>
      <c r="F326" t="s">
        <v>72</v>
      </c>
      <c r="G326">
        <v>500</v>
      </c>
      <c r="H326" t="s">
        <v>1</v>
      </c>
      <c r="I326" t="s">
        <v>2</v>
      </c>
      <c r="J326" s="1">
        <v>44318</v>
      </c>
      <c r="K326" s="2">
        <v>0.38958333333333334</v>
      </c>
      <c r="L326">
        <v>5</v>
      </c>
      <c r="M326">
        <v>1</v>
      </c>
      <c r="N326" t="s">
        <v>321</v>
      </c>
      <c r="O326" s="3" t="s">
        <v>549</v>
      </c>
      <c r="P326" s="3" t="s">
        <v>720</v>
      </c>
      <c r="Q326" s="3" t="s">
        <v>737</v>
      </c>
      <c r="R326" s="9">
        <f t="shared" si="39"/>
        <v>1.5784143518518519E-3</v>
      </c>
      <c r="S326" s="4">
        <f t="shared" si="40"/>
        <v>1.5784143518518519E-3</v>
      </c>
      <c r="T326" s="4" t="str">
        <f t="shared" si="41"/>
        <v>0:02:16,375</v>
      </c>
      <c r="U326" t="s">
        <v>4</v>
      </c>
      <c r="V326">
        <v>2836</v>
      </c>
      <c r="W326" t="s">
        <v>74</v>
      </c>
      <c r="X326" t="s">
        <v>27</v>
      </c>
      <c r="Y326" t="s">
        <v>71</v>
      </c>
    </row>
    <row r="327" spans="1:25" x14ac:dyDescent="0.3">
      <c r="A327" t="str">
        <f t="shared" si="35"/>
        <v>Stolárik Peter (TTS)</v>
      </c>
      <c r="B327" t="str">
        <f t="shared" si="36"/>
        <v>C1 500 Juniori</v>
      </c>
      <c r="C327" t="str">
        <f t="shared" si="38"/>
        <v>C1 500 Juniori Stolárik Peter (TTS)</v>
      </c>
      <c r="D327" t="str">
        <f t="shared" si="37"/>
        <v>Stolárik Peter (TTS) C1 500 Juniori</v>
      </c>
      <c r="E327">
        <v>66</v>
      </c>
      <c r="F327" t="s">
        <v>72</v>
      </c>
      <c r="G327">
        <v>500</v>
      </c>
      <c r="H327" t="s">
        <v>1</v>
      </c>
      <c r="I327" t="s">
        <v>2</v>
      </c>
      <c r="J327" s="1">
        <v>44318</v>
      </c>
      <c r="K327" s="2">
        <v>0.58958333333333335</v>
      </c>
      <c r="L327">
        <v>1</v>
      </c>
      <c r="M327">
        <v>2</v>
      </c>
      <c r="N327" t="s">
        <v>384</v>
      </c>
      <c r="O327" s="3" t="s">
        <v>549</v>
      </c>
      <c r="P327" s="3" t="s">
        <v>720</v>
      </c>
      <c r="Q327" s="3" t="s">
        <v>798</v>
      </c>
      <c r="R327" s="9">
        <f t="shared" si="39"/>
        <v>1.5976851851851848E-3</v>
      </c>
      <c r="S327" s="4">
        <f t="shared" si="40"/>
        <v>1.5976851851851851E-3</v>
      </c>
      <c r="T327" s="4" t="str">
        <f t="shared" si="41"/>
        <v>0:02:18,040</v>
      </c>
      <c r="U327" t="s">
        <v>4</v>
      </c>
      <c r="V327">
        <v>2836</v>
      </c>
      <c r="W327" t="s">
        <v>74</v>
      </c>
      <c r="X327" t="s">
        <v>27</v>
      </c>
      <c r="Y327" t="s">
        <v>71</v>
      </c>
    </row>
    <row r="328" spans="1:25" x14ac:dyDescent="0.3">
      <c r="A328" t="str">
        <f t="shared" si="35"/>
        <v>Struhár Daniel (TTS)</v>
      </c>
      <c r="B328" t="str">
        <f t="shared" si="36"/>
        <v>C1 1000 Kadeti</v>
      </c>
      <c r="C328" t="str">
        <f t="shared" si="38"/>
        <v>C1 1000 Kadeti Struhár Daniel (TTS)</v>
      </c>
      <c r="D328" t="str">
        <f t="shared" si="37"/>
        <v>Struhár Daniel (TTS) C1 1000 Kadeti</v>
      </c>
      <c r="E328">
        <v>13</v>
      </c>
      <c r="F328" t="s">
        <v>72</v>
      </c>
      <c r="G328">
        <v>1000</v>
      </c>
      <c r="H328" t="s">
        <v>115</v>
      </c>
      <c r="I328" t="s">
        <v>2</v>
      </c>
      <c r="J328" s="1">
        <v>44317</v>
      </c>
      <c r="K328" s="2">
        <v>0.46666666666666662</v>
      </c>
      <c r="L328">
        <v>7</v>
      </c>
      <c r="M328">
        <v>2</v>
      </c>
      <c r="N328" t="s">
        <v>169</v>
      </c>
      <c r="O328" s="3" t="s">
        <v>549</v>
      </c>
      <c r="P328" s="3" t="s">
        <v>606</v>
      </c>
      <c r="Q328" s="3" t="s">
        <v>607</v>
      </c>
      <c r="R328" s="9">
        <f t="shared" si="39"/>
        <v>4.1884375000000003E-3</v>
      </c>
      <c r="S328" s="4">
        <f t="shared" si="40"/>
        <v>4.1884374999999995E-3</v>
      </c>
      <c r="T328" s="4" t="str">
        <f t="shared" si="41"/>
        <v>0:06:01,881</v>
      </c>
      <c r="U328" t="s">
        <v>4</v>
      </c>
      <c r="V328">
        <v>5937</v>
      </c>
      <c r="W328" t="s">
        <v>70</v>
      </c>
      <c r="X328" t="s">
        <v>10</v>
      </c>
      <c r="Y328" t="s">
        <v>71</v>
      </c>
    </row>
    <row r="329" spans="1:25" x14ac:dyDescent="0.3">
      <c r="A329" t="str">
        <f t="shared" si="35"/>
        <v>Struhár Daniel (TTS)</v>
      </c>
      <c r="B329" t="str">
        <f t="shared" si="36"/>
        <v>C1 1000 Kadeti</v>
      </c>
      <c r="C329" t="str">
        <f t="shared" si="38"/>
        <v>C1 1000 Kadeti Struhár Daniel (TTS)</v>
      </c>
      <c r="D329" t="str">
        <f t="shared" si="37"/>
        <v>Struhár Daniel (TTS) C1 1000 Kadeti</v>
      </c>
      <c r="E329">
        <v>23</v>
      </c>
      <c r="F329" t="s">
        <v>72</v>
      </c>
      <c r="G329">
        <v>1000</v>
      </c>
      <c r="H329" t="s">
        <v>115</v>
      </c>
      <c r="I329" t="s">
        <v>2</v>
      </c>
      <c r="J329" s="1">
        <v>44317</v>
      </c>
      <c r="K329" s="2">
        <v>0.51458333333333328</v>
      </c>
      <c r="L329">
        <v>3</v>
      </c>
      <c r="M329">
        <v>2</v>
      </c>
      <c r="N329" t="s">
        <v>251</v>
      </c>
      <c r="O329" s="3" t="s">
        <v>549</v>
      </c>
      <c r="P329" s="3" t="s">
        <v>576</v>
      </c>
      <c r="Q329" s="3" t="s">
        <v>668</v>
      </c>
      <c r="R329" s="9">
        <f t="shared" si="39"/>
        <v>4.122685185185185E-3</v>
      </c>
      <c r="S329" s="4">
        <f t="shared" si="40"/>
        <v>4.122685185185185E-3</v>
      </c>
      <c r="T329" s="4" t="str">
        <f t="shared" si="41"/>
        <v>0:05:56,200</v>
      </c>
      <c r="U329" t="s">
        <v>4</v>
      </c>
      <c r="V329">
        <v>5937</v>
      </c>
      <c r="W329" t="s">
        <v>70</v>
      </c>
      <c r="X329" t="s">
        <v>10</v>
      </c>
      <c r="Y329" t="s">
        <v>71</v>
      </c>
    </row>
    <row r="330" spans="1:25" x14ac:dyDescent="0.3">
      <c r="A330" t="str">
        <f t="shared" si="35"/>
        <v>Struhár Daniel (TTS)</v>
      </c>
      <c r="B330" t="str">
        <f t="shared" si="36"/>
        <v>C1 1000 Kadeti</v>
      </c>
      <c r="C330" t="str">
        <f t="shared" si="38"/>
        <v>C1 1000 Kadeti Struhár Daniel (TTS)</v>
      </c>
      <c r="D330" t="str">
        <f t="shared" si="37"/>
        <v>Struhár Daniel (TTS) C1 1000 Kadeti</v>
      </c>
      <c r="E330">
        <v>39</v>
      </c>
      <c r="F330" t="s">
        <v>72</v>
      </c>
      <c r="G330">
        <v>1000</v>
      </c>
      <c r="H330" t="s">
        <v>115</v>
      </c>
      <c r="I330" t="s">
        <v>2</v>
      </c>
      <c r="J330" s="1">
        <v>44317</v>
      </c>
      <c r="K330" s="2">
        <v>0.62013888888888891</v>
      </c>
      <c r="L330">
        <v>5</v>
      </c>
      <c r="M330">
        <v>2</v>
      </c>
      <c r="N330" t="s">
        <v>299</v>
      </c>
      <c r="O330" s="3" t="s">
        <v>549</v>
      </c>
      <c r="P330" s="3" t="s">
        <v>576</v>
      </c>
      <c r="Q330" s="3" t="s">
        <v>714</v>
      </c>
      <c r="R330" s="9">
        <f t="shared" si="39"/>
        <v>3.8305555555555558E-3</v>
      </c>
      <c r="S330" s="4">
        <f t="shared" si="40"/>
        <v>3.8305555555555554E-3</v>
      </c>
      <c r="T330" s="4" t="str">
        <f t="shared" si="41"/>
        <v>0:05:30,960</v>
      </c>
      <c r="U330" t="s">
        <v>4</v>
      </c>
      <c r="V330">
        <v>5937</v>
      </c>
      <c r="W330" t="s">
        <v>70</v>
      </c>
      <c r="X330" t="s">
        <v>10</v>
      </c>
      <c r="Y330" t="s">
        <v>71</v>
      </c>
    </row>
    <row r="331" spans="1:25" x14ac:dyDescent="0.3">
      <c r="A331" t="str">
        <f t="shared" si="35"/>
        <v>Struhár Daniel (TTS)</v>
      </c>
      <c r="B331" t="str">
        <f t="shared" si="36"/>
        <v>C1 200 Kadeti</v>
      </c>
      <c r="C331" t="str">
        <f t="shared" si="38"/>
        <v>C1 200 Kadeti Struhár Daniel (TTS)</v>
      </c>
      <c r="D331" t="str">
        <f t="shared" si="37"/>
        <v>Struhár Daniel (TTS) C1 200 Kadeti</v>
      </c>
      <c r="E331">
        <v>93</v>
      </c>
      <c r="F331" t="s">
        <v>72</v>
      </c>
      <c r="G331">
        <v>200</v>
      </c>
      <c r="H331" t="s">
        <v>115</v>
      </c>
      <c r="I331" t="s">
        <v>2</v>
      </c>
      <c r="J331" s="1">
        <v>44318</v>
      </c>
      <c r="K331" s="2">
        <v>0.63958333333333328</v>
      </c>
      <c r="L331">
        <v>7</v>
      </c>
      <c r="M331">
        <v>2</v>
      </c>
      <c r="N331" t="s">
        <v>470</v>
      </c>
      <c r="O331" s="3" t="s">
        <v>549</v>
      </c>
      <c r="P331" s="3" t="s">
        <v>716</v>
      </c>
      <c r="Q331" s="3" t="s">
        <v>874</v>
      </c>
      <c r="R331" s="9">
        <f t="shared" si="39"/>
        <v>7.2129629629629627E-4</v>
      </c>
      <c r="S331" s="4">
        <f t="shared" si="40"/>
        <v>7.2129629629629627E-4</v>
      </c>
      <c r="T331" s="4" t="str">
        <f t="shared" si="41"/>
        <v>0:01:02,320</v>
      </c>
      <c r="U331" t="s">
        <v>4</v>
      </c>
      <c r="V331">
        <v>5937</v>
      </c>
      <c r="W331" t="s">
        <v>70</v>
      </c>
      <c r="X331" t="s">
        <v>10</v>
      </c>
      <c r="Y331" t="s">
        <v>71</v>
      </c>
    </row>
    <row r="332" spans="1:25" x14ac:dyDescent="0.3">
      <c r="A332" t="str">
        <f t="shared" si="35"/>
        <v>Struhár Daniel (TTS)</v>
      </c>
      <c r="B332" t="str">
        <f t="shared" si="36"/>
        <v>C1 200 Kadeti</v>
      </c>
      <c r="C332" t="str">
        <f t="shared" si="38"/>
        <v>C1 200 Kadeti Struhár Daniel (TTS)</v>
      </c>
      <c r="D332" t="str">
        <f t="shared" si="37"/>
        <v>Struhár Daniel (TTS) C1 200 Kadeti</v>
      </c>
      <c r="E332">
        <v>107</v>
      </c>
      <c r="F332" t="s">
        <v>72</v>
      </c>
      <c r="G332">
        <v>200</v>
      </c>
      <c r="H332" t="s">
        <v>115</v>
      </c>
      <c r="I332" t="s">
        <v>2</v>
      </c>
      <c r="J332" s="1">
        <v>44318</v>
      </c>
      <c r="K332" s="2">
        <v>0.68125000000000002</v>
      </c>
      <c r="L332">
        <v>3</v>
      </c>
      <c r="M332">
        <v>2</v>
      </c>
      <c r="N332" t="s">
        <v>521</v>
      </c>
      <c r="O332" s="3" t="s">
        <v>549</v>
      </c>
      <c r="P332" s="3" t="s">
        <v>716</v>
      </c>
      <c r="Q332" s="3" t="s">
        <v>919</v>
      </c>
      <c r="R332" s="9">
        <f t="shared" si="39"/>
        <v>7.1250000000000003E-4</v>
      </c>
      <c r="S332" s="4">
        <f t="shared" si="40"/>
        <v>7.1250000000000003E-4</v>
      </c>
      <c r="T332" s="4" t="str">
        <f t="shared" si="41"/>
        <v>0:01:01,560</v>
      </c>
      <c r="U332" t="s">
        <v>4</v>
      </c>
      <c r="V332">
        <v>5937</v>
      </c>
      <c r="W332" t="s">
        <v>70</v>
      </c>
      <c r="X332" t="s">
        <v>10</v>
      </c>
      <c r="Y332" t="s">
        <v>71</v>
      </c>
    </row>
    <row r="333" spans="1:25" x14ac:dyDescent="0.3">
      <c r="A333" t="str">
        <f t="shared" si="35"/>
        <v>Struhár Daniel (TTS)</v>
      </c>
      <c r="B333" t="str">
        <f t="shared" si="36"/>
        <v>C1 500 Kadeti</v>
      </c>
      <c r="C333" t="str">
        <f t="shared" si="38"/>
        <v>C1 500 Kadeti Struhár Daniel (TTS)</v>
      </c>
      <c r="D333" t="str">
        <f t="shared" si="37"/>
        <v>Struhár Daniel (TTS) C1 500 Kadeti</v>
      </c>
      <c r="E333">
        <v>56</v>
      </c>
      <c r="F333" t="s">
        <v>72</v>
      </c>
      <c r="G333">
        <v>500</v>
      </c>
      <c r="H333" t="s">
        <v>115</v>
      </c>
      <c r="I333" t="s">
        <v>2</v>
      </c>
      <c r="J333" s="1">
        <v>44318</v>
      </c>
      <c r="K333" s="2">
        <v>0.3979166666666667</v>
      </c>
      <c r="L333">
        <v>3</v>
      </c>
      <c r="M333">
        <v>2</v>
      </c>
      <c r="N333" t="s">
        <v>355</v>
      </c>
      <c r="O333" s="3" t="s">
        <v>549</v>
      </c>
      <c r="P333" s="3" t="s">
        <v>677</v>
      </c>
      <c r="Q333" s="3" t="s">
        <v>771</v>
      </c>
      <c r="R333" s="9">
        <f t="shared" si="39"/>
        <v>2.4276851851851851E-3</v>
      </c>
      <c r="S333" s="4">
        <f t="shared" si="40"/>
        <v>2.4276851851851855E-3</v>
      </c>
      <c r="T333" s="4" t="str">
        <f t="shared" si="41"/>
        <v>0:03:29,752</v>
      </c>
      <c r="U333" t="s">
        <v>4</v>
      </c>
      <c r="V333">
        <v>5937</v>
      </c>
      <c r="W333" t="s">
        <v>70</v>
      </c>
      <c r="X333" t="s">
        <v>10</v>
      </c>
      <c r="Y333" t="s">
        <v>71</v>
      </c>
    </row>
    <row r="334" spans="1:25" x14ac:dyDescent="0.3">
      <c r="A334" t="str">
        <f t="shared" si="35"/>
        <v>Struhár Daniel (TTS)</v>
      </c>
      <c r="B334" t="str">
        <f t="shared" si="36"/>
        <v>C1 500 Kadeti</v>
      </c>
      <c r="C334" t="str">
        <f t="shared" si="38"/>
        <v>C1 500 Kadeti Struhár Daniel (TTS)</v>
      </c>
      <c r="D334" t="str">
        <f t="shared" si="37"/>
        <v>Struhár Daniel (TTS) C1 500 Kadeti</v>
      </c>
      <c r="E334">
        <v>70</v>
      </c>
      <c r="F334" t="s">
        <v>72</v>
      </c>
      <c r="G334">
        <v>500</v>
      </c>
      <c r="H334" t="s">
        <v>115</v>
      </c>
      <c r="I334" t="s">
        <v>2</v>
      </c>
      <c r="J334" s="1">
        <v>44318</v>
      </c>
      <c r="K334" s="2">
        <v>0.59791666666666665</v>
      </c>
      <c r="L334">
        <v>3</v>
      </c>
      <c r="M334">
        <v>3</v>
      </c>
      <c r="N334" t="s">
        <v>411</v>
      </c>
      <c r="O334" s="3" t="s">
        <v>549</v>
      </c>
      <c r="P334" s="3" t="s">
        <v>720</v>
      </c>
      <c r="Q334" s="3" t="s">
        <v>822</v>
      </c>
      <c r="R334" s="9">
        <f t="shared" si="39"/>
        <v>2.0106481481481481E-3</v>
      </c>
      <c r="S334" s="4">
        <f t="shared" si="40"/>
        <v>2.0106481481481481E-3</v>
      </c>
      <c r="T334" s="4" t="str">
        <f t="shared" si="41"/>
        <v>0:02:53,720</v>
      </c>
      <c r="U334" t="s">
        <v>4</v>
      </c>
      <c r="V334">
        <v>5937</v>
      </c>
      <c r="W334" t="s">
        <v>70</v>
      </c>
      <c r="X334" t="s">
        <v>10</v>
      </c>
      <c r="Y334" t="s">
        <v>71</v>
      </c>
    </row>
    <row r="335" spans="1:25" x14ac:dyDescent="0.3">
      <c r="A335" t="str">
        <f t="shared" si="35"/>
        <v>Struhár Matej (TTS)</v>
      </c>
      <c r="B335" t="str">
        <f t="shared" si="36"/>
        <v>K1 1000 Juniori</v>
      </c>
      <c r="C335" t="str">
        <f t="shared" si="38"/>
        <v>K1 1000 Juniori Struhár Matej (TTS)</v>
      </c>
      <c r="D335" t="str">
        <f t="shared" si="37"/>
        <v>Struhár Matej (TTS) K1 1000 Juniori</v>
      </c>
      <c r="E335">
        <v>5</v>
      </c>
      <c r="F335" t="s">
        <v>0</v>
      </c>
      <c r="G335">
        <v>1000</v>
      </c>
      <c r="H335" t="s">
        <v>1</v>
      </c>
      <c r="I335" t="s">
        <v>2</v>
      </c>
      <c r="J335" s="1">
        <v>44317</v>
      </c>
      <c r="K335" s="2">
        <v>0.44166666666666665</v>
      </c>
      <c r="L335">
        <v>4</v>
      </c>
      <c r="M335">
        <v>5</v>
      </c>
      <c r="N335" t="s">
        <v>69</v>
      </c>
      <c r="O335" s="3" t="s">
        <v>549</v>
      </c>
      <c r="P335" s="3" t="s">
        <v>550</v>
      </c>
      <c r="Q335" s="3" t="s">
        <v>571</v>
      </c>
      <c r="R335" s="9">
        <f t="shared" si="39"/>
        <v>3.3235995370370368E-3</v>
      </c>
      <c r="S335" s="4">
        <f t="shared" si="40"/>
        <v>3.3235995370370368E-3</v>
      </c>
      <c r="T335" s="4" t="str">
        <f t="shared" si="41"/>
        <v>0:04:47,159</v>
      </c>
      <c r="U335" t="s">
        <v>4</v>
      </c>
      <c r="V335">
        <v>5936</v>
      </c>
      <c r="W335" t="s">
        <v>70</v>
      </c>
      <c r="X335" t="s">
        <v>21</v>
      </c>
      <c r="Y335" t="s">
        <v>71</v>
      </c>
    </row>
    <row r="336" spans="1:25" x14ac:dyDescent="0.3">
      <c r="A336" t="str">
        <f t="shared" si="35"/>
        <v>Struhár Matej (TTS)</v>
      </c>
      <c r="B336" t="str">
        <f t="shared" si="36"/>
        <v>K1 1000 Juniori</v>
      </c>
      <c r="C336" t="str">
        <f t="shared" si="38"/>
        <v>K1 1000 Juniori Struhár Matej (TTS)</v>
      </c>
      <c r="D336" t="str">
        <f t="shared" si="37"/>
        <v>Struhár Matej (TTS) K1 1000 Juniori</v>
      </c>
      <c r="E336">
        <v>18</v>
      </c>
      <c r="F336" t="s">
        <v>0</v>
      </c>
      <c r="G336">
        <v>1000</v>
      </c>
      <c r="H336" t="s">
        <v>1</v>
      </c>
      <c r="I336" t="s">
        <v>2</v>
      </c>
      <c r="J336" s="1">
        <v>44317</v>
      </c>
      <c r="K336" s="2">
        <v>0.50416666666666665</v>
      </c>
      <c r="L336">
        <v>6</v>
      </c>
      <c r="M336">
        <v>3</v>
      </c>
      <c r="N336" t="s">
        <v>218</v>
      </c>
      <c r="O336" s="3" t="s">
        <v>549</v>
      </c>
      <c r="P336" s="3" t="s">
        <v>550</v>
      </c>
      <c r="Q336" s="3" t="s">
        <v>635</v>
      </c>
      <c r="R336" s="9">
        <f t="shared" si="39"/>
        <v>3.1513888888888893E-3</v>
      </c>
      <c r="S336" s="4">
        <f t="shared" si="40"/>
        <v>3.1513888888888885E-3</v>
      </c>
      <c r="T336" s="4" t="str">
        <f t="shared" si="41"/>
        <v>0:04:32,280</v>
      </c>
      <c r="U336" t="s">
        <v>4</v>
      </c>
      <c r="V336">
        <v>5936</v>
      </c>
      <c r="W336" t="s">
        <v>70</v>
      </c>
      <c r="X336" t="s">
        <v>21</v>
      </c>
      <c r="Y336" t="s">
        <v>71</v>
      </c>
    </row>
    <row r="337" spans="1:25" x14ac:dyDescent="0.3">
      <c r="A337" t="str">
        <f t="shared" si="35"/>
        <v>Struhár Matej (TTS)</v>
      </c>
      <c r="B337" t="str">
        <f t="shared" si="36"/>
        <v>K1 1000 Juniori</v>
      </c>
      <c r="C337" t="str">
        <f t="shared" si="38"/>
        <v>K1 1000 Juniori Struhár Matej (TTS)</v>
      </c>
      <c r="D337" t="str">
        <f t="shared" si="37"/>
        <v>Struhár Matej (TTS) K1 1000 Juniori</v>
      </c>
      <c r="E337">
        <v>34</v>
      </c>
      <c r="F337" t="s">
        <v>0</v>
      </c>
      <c r="G337">
        <v>1000</v>
      </c>
      <c r="H337" t="s">
        <v>1</v>
      </c>
      <c r="I337" t="s">
        <v>2</v>
      </c>
      <c r="J337" s="1">
        <v>44317</v>
      </c>
      <c r="K337" s="2">
        <v>0.60555555555555551</v>
      </c>
      <c r="L337">
        <v>7</v>
      </c>
      <c r="M337">
        <v>3</v>
      </c>
      <c r="N337" t="s">
        <v>278</v>
      </c>
      <c r="O337" s="3" t="s">
        <v>549</v>
      </c>
      <c r="P337" s="3" t="s">
        <v>550</v>
      </c>
      <c r="Q337" s="3" t="s">
        <v>693</v>
      </c>
      <c r="R337" s="9">
        <f t="shared" si="39"/>
        <v>2.9921296296296293E-3</v>
      </c>
      <c r="S337" s="4">
        <f t="shared" si="40"/>
        <v>2.9921296296296293E-3</v>
      </c>
      <c r="T337" s="4" t="str">
        <f t="shared" si="41"/>
        <v>0:04:18,520</v>
      </c>
      <c r="U337" t="s">
        <v>4</v>
      </c>
      <c r="V337">
        <v>5936</v>
      </c>
      <c r="W337" t="s">
        <v>70</v>
      </c>
      <c r="X337" t="s">
        <v>21</v>
      </c>
      <c r="Y337" t="s">
        <v>71</v>
      </c>
    </row>
    <row r="338" spans="1:25" x14ac:dyDescent="0.3">
      <c r="A338" t="str">
        <f t="shared" si="35"/>
        <v>Struhár Matej (TTS)</v>
      </c>
      <c r="B338" t="str">
        <f t="shared" si="36"/>
        <v>K1 500 Juniori</v>
      </c>
      <c r="C338" t="str">
        <f t="shared" si="38"/>
        <v>K1 500 Juniori Struhár Matej (TTS)</v>
      </c>
      <c r="D338" t="str">
        <f t="shared" si="37"/>
        <v>Struhár Matej (TTS) K1 500 Juniori</v>
      </c>
      <c r="E338">
        <v>51</v>
      </c>
      <c r="F338" t="s">
        <v>0</v>
      </c>
      <c r="G338">
        <v>500</v>
      </c>
      <c r="H338" t="s">
        <v>1</v>
      </c>
      <c r="I338" t="s">
        <v>2</v>
      </c>
      <c r="J338" s="1">
        <v>44318</v>
      </c>
      <c r="K338" s="2">
        <v>0.38750000000000001</v>
      </c>
      <c r="L338">
        <v>4</v>
      </c>
      <c r="M338">
        <v>5</v>
      </c>
      <c r="N338" t="s">
        <v>320</v>
      </c>
      <c r="O338" s="3" t="s">
        <v>549</v>
      </c>
      <c r="P338" s="3" t="s">
        <v>720</v>
      </c>
      <c r="Q338" s="3" t="s">
        <v>736</v>
      </c>
      <c r="R338" s="9">
        <f t="shared" si="39"/>
        <v>1.9345717592592591E-3</v>
      </c>
      <c r="S338" s="4">
        <f t="shared" si="40"/>
        <v>1.9345717592592591E-3</v>
      </c>
      <c r="T338" s="4" t="str">
        <f t="shared" si="41"/>
        <v>0:02:47,147</v>
      </c>
      <c r="U338" t="s">
        <v>4</v>
      </c>
      <c r="V338">
        <v>5936</v>
      </c>
      <c r="W338" t="s">
        <v>70</v>
      </c>
      <c r="X338" t="s">
        <v>21</v>
      </c>
      <c r="Y338" t="s">
        <v>71</v>
      </c>
    </row>
    <row r="339" spans="1:25" x14ac:dyDescent="0.3">
      <c r="A339" t="str">
        <f t="shared" si="35"/>
        <v>Szabó Maximilián (NZA)</v>
      </c>
      <c r="B339" t="str">
        <f t="shared" si="36"/>
        <v>K1 1000 Kadeti</v>
      </c>
      <c r="C339" t="str">
        <f t="shared" si="38"/>
        <v>K1 1000 Kadeti Szabó Maximilián (NZA)</v>
      </c>
      <c r="D339" t="str">
        <f t="shared" si="37"/>
        <v>Szabó Maximilián (NZA) K1 1000 Kadeti</v>
      </c>
      <c r="E339">
        <v>11</v>
      </c>
      <c r="F339" t="s">
        <v>0</v>
      </c>
      <c r="G339">
        <v>1000</v>
      </c>
      <c r="H339" t="s">
        <v>115</v>
      </c>
      <c r="I339" t="s">
        <v>2</v>
      </c>
      <c r="J339" s="1">
        <v>44317</v>
      </c>
      <c r="K339" s="2">
        <v>0.46249999999999997</v>
      </c>
      <c r="L339">
        <v>8</v>
      </c>
      <c r="M339">
        <v>3</v>
      </c>
      <c r="N339" t="s">
        <v>121</v>
      </c>
      <c r="O339" s="3" t="s">
        <v>549</v>
      </c>
      <c r="P339" s="3" t="s">
        <v>550</v>
      </c>
      <c r="Q339" s="3" t="s">
        <v>589</v>
      </c>
      <c r="R339" s="9">
        <f t="shared" si="39"/>
        <v>2.9847222222222224E-3</v>
      </c>
      <c r="S339" s="4">
        <f t="shared" si="40"/>
        <v>2.9847222222222224E-3</v>
      </c>
      <c r="T339" s="4" t="str">
        <f t="shared" si="41"/>
        <v>0:04:17,880</v>
      </c>
      <c r="U339" t="s">
        <v>4</v>
      </c>
      <c r="V339">
        <v>5332</v>
      </c>
      <c r="W339" t="s">
        <v>122</v>
      </c>
      <c r="X339" t="s">
        <v>123</v>
      </c>
      <c r="Y339" t="s">
        <v>48</v>
      </c>
    </row>
    <row r="340" spans="1:25" x14ac:dyDescent="0.3">
      <c r="A340" t="str">
        <f t="shared" si="35"/>
        <v>Szabó Maximilián (NZA)</v>
      </c>
      <c r="B340" t="str">
        <f t="shared" si="36"/>
        <v>K1 1000 Kadeti</v>
      </c>
      <c r="C340" t="str">
        <f t="shared" si="38"/>
        <v>K1 1000 Kadeti Szabó Maximilián (NZA)</v>
      </c>
      <c r="D340" t="str">
        <f t="shared" si="37"/>
        <v>Szabó Maximilián (NZA) K1 1000 Kadeti</v>
      </c>
      <c r="E340">
        <v>21</v>
      </c>
      <c r="F340" t="s">
        <v>0</v>
      </c>
      <c r="G340">
        <v>1000</v>
      </c>
      <c r="H340" t="s">
        <v>115</v>
      </c>
      <c r="I340" t="s">
        <v>2</v>
      </c>
      <c r="J340" s="1">
        <v>44317</v>
      </c>
      <c r="K340" s="2">
        <v>0.51041666666666663</v>
      </c>
      <c r="L340">
        <v>3</v>
      </c>
      <c r="M340">
        <v>6</v>
      </c>
      <c r="N340" t="s">
        <v>237</v>
      </c>
      <c r="O340" s="3" t="s">
        <v>549</v>
      </c>
      <c r="P340" s="3" t="s">
        <v>550</v>
      </c>
      <c r="Q340" s="3" t="s">
        <v>654</v>
      </c>
      <c r="R340" s="9">
        <f t="shared" si="39"/>
        <v>3.0723842592592591E-3</v>
      </c>
      <c r="S340" s="4">
        <f t="shared" si="40"/>
        <v>3.0723842592592595E-3</v>
      </c>
      <c r="T340" s="4" t="str">
        <f t="shared" si="41"/>
        <v>0:04:25,454</v>
      </c>
      <c r="U340" t="s">
        <v>4</v>
      </c>
      <c r="V340">
        <v>5332</v>
      </c>
      <c r="W340" t="s">
        <v>122</v>
      </c>
      <c r="X340" t="s">
        <v>123</v>
      </c>
      <c r="Y340" t="s">
        <v>48</v>
      </c>
    </row>
    <row r="341" spans="1:25" x14ac:dyDescent="0.3">
      <c r="A341" t="str">
        <f t="shared" si="35"/>
        <v>Szabó Maximilián (NZA)</v>
      </c>
      <c r="B341" t="str">
        <f t="shared" si="36"/>
        <v>K1 1000 Kadeti</v>
      </c>
      <c r="C341" t="str">
        <f t="shared" si="38"/>
        <v>K1 1000 Kadeti Szabó Maximilián (NZA)</v>
      </c>
      <c r="D341" t="str">
        <f t="shared" si="37"/>
        <v>Szabó Maximilián (NZA) K1 1000 Kadeti</v>
      </c>
      <c r="E341">
        <v>37</v>
      </c>
      <c r="F341" t="s">
        <v>0</v>
      </c>
      <c r="G341">
        <v>1000</v>
      </c>
      <c r="H341" t="s">
        <v>115</v>
      </c>
      <c r="I341" t="s">
        <v>2</v>
      </c>
      <c r="J341" s="1">
        <v>44317</v>
      </c>
      <c r="K341" s="2">
        <v>0.61597222222222225</v>
      </c>
      <c r="L341">
        <v>6</v>
      </c>
      <c r="M341">
        <v>3</v>
      </c>
      <c r="N341" t="s">
        <v>285</v>
      </c>
      <c r="O341" s="3" t="s">
        <v>549</v>
      </c>
      <c r="P341" s="3" t="s">
        <v>550</v>
      </c>
      <c r="Q341" s="3" t="s">
        <v>700</v>
      </c>
      <c r="R341" s="9">
        <f t="shared" si="39"/>
        <v>2.7847222222222219E-3</v>
      </c>
      <c r="S341" s="4">
        <f t="shared" si="40"/>
        <v>2.7847222222222223E-3</v>
      </c>
      <c r="T341" s="4" t="str">
        <f t="shared" si="41"/>
        <v>0:04:00,600</v>
      </c>
      <c r="U341" t="s">
        <v>4</v>
      </c>
      <c r="V341">
        <v>5332</v>
      </c>
      <c r="W341" t="s">
        <v>122</v>
      </c>
      <c r="X341" t="s">
        <v>123</v>
      </c>
      <c r="Y341" t="s">
        <v>48</v>
      </c>
    </row>
    <row r="342" spans="1:25" x14ac:dyDescent="0.3">
      <c r="A342" t="str">
        <f t="shared" si="35"/>
        <v>Szabó Maximilián (NZA)</v>
      </c>
      <c r="B342" t="str">
        <f t="shared" si="36"/>
        <v>K1 200 Kadeti</v>
      </c>
      <c r="C342" t="str">
        <f t="shared" si="38"/>
        <v>K1 200 Kadeti Szabó Maximilián (NZA)</v>
      </c>
      <c r="D342" t="str">
        <f t="shared" si="37"/>
        <v>Szabó Maximilián (NZA) K1 200 Kadeti</v>
      </c>
      <c r="E342">
        <v>91</v>
      </c>
      <c r="F342" t="s">
        <v>0</v>
      </c>
      <c r="G342">
        <v>200</v>
      </c>
      <c r="H342" t="s">
        <v>115</v>
      </c>
      <c r="I342" t="s">
        <v>2</v>
      </c>
      <c r="J342" s="1">
        <v>44318</v>
      </c>
      <c r="K342" s="2">
        <v>0.63541666666666663</v>
      </c>
      <c r="L342">
        <v>8</v>
      </c>
      <c r="M342">
        <v>4</v>
      </c>
      <c r="N342" t="s">
        <v>454</v>
      </c>
      <c r="O342" s="3" t="s">
        <v>549</v>
      </c>
      <c r="P342" s="3" t="s">
        <v>549</v>
      </c>
      <c r="Q342" s="3" t="s">
        <v>860</v>
      </c>
      <c r="R342" s="9">
        <f t="shared" si="39"/>
        <v>5.6064814814814812E-4</v>
      </c>
      <c r="S342" s="4">
        <f t="shared" si="40"/>
        <v>5.6064814814814812E-4</v>
      </c>
      <c r="T342" s="4" t="str">
        <f t="shared" si="41"/>
        <v>0:00:48,440</v>
      </c>
      <c r="U342" t="s">
        <v>4</v>
      </c>
      <c r="V342">
        <v>5332</v>
      </c>
      <c r="W342" t="s">
        <v>122</v>
      </c>
      <c r="X342" t="s">
        <v>123</v>
      </c>
      <c r="Y342" t="s">
        <v>48</v>
      </c>
    </row>
    <row r="343" spans="1:25" x14ac:dyDescent="0.3">
      <c r="A343" t="str">
        <f t="shared" si="35"/>
        <v>Szabó Maximilián (NZA)</v>
      </c>
      <c r="B343" t="str">
        <f t="shared" si="36"/>
        <v>K1 200 Kadeti</v>
      </c>
      <c r="C343" t="str">
        <f t="shared" si="38"/>
        <v>K1 200 Kadeti Szabó Maximilián (NZA)</v>
      </c>
      <c r="D343" t="str">
        <f t="shared" si="37"/>
        <v>Szabó Maximilián (NZA) K1 200 Kadeti</v>
      </c>
      <c r="E343">
        <v>105</v>
      </c>
      <c r="F343" t="s">
        <v>0</v>
      </c>
      <c r="G343">
        <v>200</v>
      </c>
      <c r="H343" t="s">
        <v>115</v>
      </c>
      <c r="I343" t="s">
        <v>2</v>
      </c>
      <c r="J343" s="1">
        <v>44318</v>
      </c>
      <c r="K343" s="2">
        <v>0.67708333333333337</v>
      </c>
      <c r="L343">
        <v>7</v>
      </c>
      <c r="M343">
        <v>8</v>
      </c>
      <c r="N343" t="s">
        <v>512</v>
      </c>
      <c r="O343" s="3" t="s">
        <v>549</v>
      </c>
      <c r="P343" s="3" t="s">
        <v>549</v>
      </c>
      <c r="Q343" s="3" t="s">
        <v>912</v>
      </c>
      <c r="R343" s="9">
        <f t="shared" si="39"/>
        <v>5.4305555555555563E-4</v>
      </c>
      <c r="S343" s="4">
        <f t="shared" si="40"/>
        <v>5.4305555555555552E-4</v>
      </c>
      <c r="T343" s="4" t="str">
        <f t="shared" si="41"/>
        <v>0:00:46,920</v>
      </c>
      <c r="U343" t="s">
        <v>4</v>
      </c>
      <c r="V343">
        <v>5332</v>
      </c>
      <c r="W343" t="s">
        <v>122</v>
      </c>
      <c r="X343" t="s">
        <v>123</v>
      </c>
      <c r="Y343" t="s">
        <v>48</v>
      </c>
    </row>
    <row r="344" spans="1:25" x14ac:dyDescent="0.3">
      <c r="A344" t="str">
        <f t="shared" si="35"/>
        <v>Szabó Maximilián (NZA)</v>
      </c>
      <c r="B344" t="str">
        <f t="shared" si="36"/>
        <v>K1 500 Kadeti</v>
      </c>
      <c r="C344" t="str">
        <f t="shared" si="38"/>
        <v>K1 500 Kadeti Szabó Maximilián (NZA)</v>
      </c>
      <c r="D344" t="str">
        <f t="shared" si="37"/>
        <v>Szabó Maximilián (NZA) K1 500 Kadeti</v>
      </c>
      <c r="E344">
        <v>54</v>
      </c>
      <c r="F344" t="s">
        <v>0</v>
      </c>
      <c r="G344">
        <v>500</v>
      </c>
      <c r="H344" t="s">
        <v>115</v>
      </c>
      <c r="I344" t="s">
        <v>2</v>
      </c>
      <c r="J344" s="1">
        <v>44318</v>
      </c>
      <c r="K344" s="2">
        <v>0.39374999999999999</v>
      </c>
      <c r="L344">
        <v>8</v>
      </c>
      <c r="M344">
        <v>1</v>
      </c>
      <c r="N344" t="s">
        <v>335</v>
      </c>
      <c r="O344" s="3" t="s">
        <v>549</v>
      </c>
      <c r="P344" s="3" t="s">
        <v>720</v>
      </c>
      <c r="Q344" s="3" t="s">
        <v>751</v>
      </c>
      <c r="R344" s="9">
        <f t="shared" si="39"/>
        <v>1.4935300925925925E-3</v>
      </c>
      <c r="S344" s="4">
        <f t="shared" si="40"/>
        <v>1.4935300925925925E-3</v>
      </c>
      <c r="T344" s="4" t="str">
        <f t="shared" si="41"/>
        <v>0:02:09,041</v>
      </c>
      <c r="U344" t="s">
        <v>4</v>
      </c>
      <c r="V344">
        <v>5332</v>
      </c>
      <c r="W344" t="s">
        <v>122</v>
      </c>
      <c r="X344" t="s">
        <v>123</v>
      </c>
      <c r="Y344" t="s">
        <v>48</v>
      </c>
    </row>
    <row r="345" spans="1:25" x14ac:dyDescent="0.3">
      <c r="A345" t="str">
        <f t="shared" si="35"/>
        <v>Szabó Maximilián (NZA)</v>
      </c>
      <c r="B345" t="str">
        <f t="shared" si="36"/>
        <v>K1 500 Kadeti</v>
      </c>
      <c r="C345" t="str">
        <f t="shared" si="38"/>
        <v>K1 500 Kadeti Szabó Maximilián (NZA)</v>
      </c>
      <c r="D345" t="str">
        <f t="shared" si="37"/>
        <v>Szabó Maximilián (NZA) K1 500 Kadeti</v>
      </c>
      <c r="E345">
        <v>68</v>
      </c>
      <c r="F345" t="s">
        <v>0</v>
      </c>
      <c r="G345">
        <v>500</v>
      </c>
      <c r="H345" t="s">
        <v>115</v>
      </c>
      <c r="I345" t="s">
        <v>2</v>
      </c>
      <c r="J345" s="1">
        <v>44318</v>
      </c>
      <c r="K345" s="2">
        <v>0.59375</v>
      </c>
      <c r="L345">
        <v>6</v>
      </c>
      <c r="M345">
        <v>4</v>
      </c>
      <c r="N345" t="s">
        <v>378</v>
      </c>
      <c r="O345" s="3" t="s">
        <v>549</v>
      </c>
      <c r="P345" s="3" t="s">
        <v>720</v>
      </c>
      <c r="Q345" s="3" t="s">
        <v>792</v>
      </c>
      <c r="R345" s="9">
        <f t="shared" si="39"/>
        <v>1.4694444444444444E-3</v>
      </c>
      <c r="S345" s="4">
        <f t="shared" si="40"/>
        <v>1.4694444444444444E-3</v>
      </c>
      <c r="T345" s="4" t="str">
        <f t="shared" si="41"/>
        <v>0:02:06,960</v>
      </c>
      <c r="U345" t="s">
        <v>4</v>
      </c>
      <c r="V345">
        <v>5332</v>
      </c>
      <c r="W345" t="s">
        <v>122</v>
      </c>
      <c r="X345" t="s">
        <v>123</v>
      </c>
      <c r="Y345" t="s">
        <v>48</v>
      </c>
    </row>
    <row r="346" spans="1:25" x14ac:dyDescent="0.3">
      <c r="A346" t="str">
        <f t="shared" si="35"/>
        <v>Szobolovszky Michal (PIE)</v>
      </c>
      <c r="B346" t="str">
        <f t="shared" si="36"/>
        <v>C1 1000 Juniori</v>
      </c>
      <c r="C346" t="str">
        <f t="shared" si="38"/>
        <v>C1 1000 Juniori Szobolovszky Michal (PIE)</v>
      </c>
      <c r="D346" t="str">
        <f t="shared" si="37"/>
        <v>Szobolovszky Michal (PIE) C1 1000 Juniori</v>
      </c>
      <c r="E346">
        <v>6</v>
      </c>
      <c r="F346" t="s">
        <v>72</v>
      </c>
      <c r="G346">
        <v>1000</v>
      </c>
      <c r="H346" t="s">
        <v>1</v>
      </c>
      <c r="I346" t="s">
        <v>2</v>
      </c>
      <c r="J346" s="1">
        <v>44317</v>
      </c>
      <c r="K346" s="2">
        <v>0.44375000000000003</v>
      </c>
      <c r="L346">
        <v>9</v>
      </c>
      <c r="M346">
        <v>2</v>
      </c>
      <c r="N346" t="s">
        <v>75</v>
      </c>
      <c r="O346" s="3" t="s">
        <v>549</v>
      </c>
      <c r="P346" s="3" t="s">
        <v>550</v>
      </c>
      <c r="Q346" s="3" t="s">
        <v>573</v>
      </c>
      <c r="R346" s="9">
        <f t="shared" si="39"/>
        <v>3.2597222222222224E-3</v>
      </c>
      <c r="S346" s="4">
        <f t="shared" si="40"/>
        <v>3.259722222222222E-3</v>
      </c>
      <c r="T346" s="4" t="str">
        <f t="shared" si="41"/>
        <v>0:04:41,640</v>
      </c>
      <c r="U346" t="s">
        <v>4</v>
      </c>
      <c r="V346">
        <v>2961</v>
      </c>
      <c r="W346" t="s">
        <v>76</v>
      </c>
      <c r="X346" t="s">
        <v>24</v>
      </c>
      <c r="Y346" t="s">
        <v>7</v>
      </c>
    </row>
    <row r="347" spans="1:25" x14ac:dyDescent="0.3">
      <c r="A347" t="str">
        <f t="shared" si="35"/>
        <v>Szobolovszky Michal (PIE)</v>
      </c>
      <c r="B347" t="str">
        <f t="shared" si="36"/>
        <v>C1 1000 Juniori</v>
      </c>
      <c r="C347" t="str">
        <f t="shared" si="38"/>
        <v>C1 1000 Juniori Szobolovszky Michal (PIE)</v>
      </c>
      <c r="D347" t="str">
        <f t="shared" si="37"/>
        <v>Szobolovszky Michal (PIE) C1 1000 Juniori</v>
      </c>
      <c r="E347">
        <v>19</v>
      </c>
      <c r="F347" t="s">
        <v>72</v>
      </c>
      <c r="G347">
        <v>1000</v>
      </c>
      <c r="H347" t="s">
        <v>1</v>
      </c>
      <c r="I347" t="s">
        <v>2</v>
      </c>
      <c r="J347" s="1">
        <v>44317</v>
      </c>
      <c r="K347" s="2">
        <v>0.50624999999999998</v>
      </c>
      <c r="L347">
        <v>7</v>
      </c>
      <c r="M347">
        <v>3</v>
      </c>
      <c r="N347" t="s">
        <v>221</v>
      </c>
      <c r="O347" s="3" t="s">
        <v>549</v>
      </c>
      <c r="P347" s="3" t="s">
        <v>550</v>
      </c>
      <c r="Q347" s="3" t="s">
        <v>638</v>
      </c>
      <c r="R347" s="9">
        <f t="shared" si="39"/>
        <v>3.2837962962962964E-3</v>
      </c>
      <c r="S347" s="4">
        <f t="shared" si="40"/>
        <v>3.2837962962962968E-3</v>
      </c>
      <c r="T347" s="4" t="str">
        <f t="shared" si="41"/>
        <v>0:04:43,720</v>
      </c>
      <c r="U347" t="s">
        <v>4</v>
      </c>
      <c r="V347">
        <v>2961</v>
      </c>
      <c r="W347" t="s">
        <v>76</v>
      </c>
      <c r="X347" t="s">
        <v>24</v>
      </c>
      <c r="Y347" t="s">
        <v>7</v>
      </c>
    </row>
    <row r="348" spans="1:25" x14ac:dyDescent="0.3">
      <c r="A348" t="str">
        <f t="shared" si="35"/>
        <v>Szobolovszky Michal (PIE)</v>
      </c>
      <c r="B348" t="str">
        <f t="shared" si="36"/>
        <v>C1 1000 Juniori</v>
      </c>
      <c r="C348" t="str">
        <f t="shared" si="38"/>
        <v>C1 1000 Juniori Szobolovszky Michal (PIE)</v>
      </c>
      <c r="D348" t="str">
        <f t="shared" si="37"/>
        <v>Szobolovszky Michal (PIE) C1 1000 Juniori</v>
      </c>
      <c r="E348">
        <v>35</v>
      </c>
      <c r="F348" t="s">
        <v>72</v>
      </c>
      <c r="G348">
        <v>1000</v>
      </c>
      <c r="H348" t="s">
        <v>1</v>
      </c>
      <c r="I348" t="s">
        <v>2</v>
      </c>
      <c r="J348" s="1">
        <v>44317</v>
      </c>
      <c r="K348" s="2">
        <v>0.60763888888888895</v>
      </c>
      <c r="L348">
        <v>5</v>
      </c>
      <c r="M348">
        <v>2</v>
      </c>
      <c r="N348" t="s">
        <v>215</v>
      </c>
      <c r="O348" s="3" t="s">
        <v>549</v>
      </c>
      <c r="P348" s="3" t="s">
        <v>550</v>
      </c>
      <c r="Q348" s="3" t="s">
        <v>632</v>
      </c>
      <c r="R348" s="9">
        <f t="shared" si="39"/>
        <v>3.1245370370370372E-3</v>
      </c>
      <c r="S348" s="4">
        <f t="shared" si="40"/>
        <v>3.1245370370370368E-3</v>
      </c>
      <c r="T348" s="4" t="str">
        <f t="shared" si="41"/>
        <v>0:04:29,960</v>
      </c>
      <c r="U348" t="s">
        <v>4</v>
      </c>
      <c r="V348">
        <v>2961</v>
      </c>
      <c r="W348" t="s">
        <v>76</v>
      </c>
      <c r="X348" t="s">
        <v>24</v>
      </c>
      <c r="Y348" t="s">
        <v>7</v>
      </c>
    </row>
    <row r="349" spans="1:25" x14ac:dyDescent="0.3">
      <c r="A349" t="str">
        <f t="shared" si="35"/>
        <v>Szobolovszky Michal (PIE)</v>
      </c>
      <c r="B349" t="str">
        <f t="shared" si="36"/>
        <v>C1 200 Juniori</v>
      </c>
      <c r="C349" t="str">
        <f t="shared" si="38"/>
        <v>C1 200 Juniori Szobolovszky Michal (PIE)</v>
      </c>
      <c r="D349" t="str">
        <f t="shared" si="37"/>
        <v>Szobolovszky Michal (PIE) C1 200 Juniori</v>
      </c>
      <c r="E349">
        <v>89</v>
      </c>
      <c r="F349" t="s">
        <v>72</v>
      </c>
      <c r="G349">
        <v>200</v>
      </c>
      <c r="H349" t="s">
        <v>1</v>
      </c>
      <c r="I349" t="s">
        <v>2</v>
      </c>
      <c r="J349" s="1">
        <v>44318</v>
      </c>
      <c r="K349" s="2">
        <v>0.63124999999999998</v>
      </c>
      <c r="L349">
        <v>9</v>
      </c>
      <c r="M349">
        <v>3</v>
      </c>
      <c r="N349" t="s">
        <v>440</v>
      </c>
      <c r="O349" s="3" t="s">
        <v>549</v>
      </c>
      <c r="P349" s="3" t="s">
        <v>549</v>
      </c>
      <c r="Q349" s="3" t="s">
        <v>609</v>
      </c>
      <c r="R349" s="9">
        <f t="shared" si="39"/>
        <v>6.7638888888888881E-4</v>
      </c>
      <c r="S349" s="4">
        <f t="shared" si="40"/>
        <v>6.7638888888888892E-4</v>
      </c>
      <c r="T349" s="4" t="str">
        <f t="shared" si="41"/>
        <v>0:00:58,440</v>
      </c>
      <c r="U349" t="s">
        <v>4</v>
      </c>
      <c r="V349">
        <v>2961</v>
      </c>
      <c r="W349" t="s">
        <v>76</v>
      </c>
      <c r="X349" t="s">
        <v>24</v>
      </c>
      <c r="Y349" t="s">
        <v>7</v>
      </c>
    </row>
    <row r="350" spans="1:25" x14ac:dyDescent="0.3">
      <c r="A350" t="str">
        <f t="shared" si="35"/>
        <v>Szobolovszky Michal (PIE)</v>
      </c>
      <c r="B350" t="str">
        <f t="shared" si="36"/>
        <v>C1 200 Juniori</v>
      </c>
      <c r="C350" t="str">
        <f t="shared" si="38"/>
        <v>C1 200 Juniori Szobolovszky Michal (PIE)</v>
      </c>
      <c r="D350" t="str">
        <f t="shared" si="37"/>
        <v>Szobolovszky Michal (PIE) C1 200 Juniori</v>
      </c>
      <c r="E350">
        <v>103</v>
      </c>
      <c r="F350" t="s">
        <v>72</v>
      </c>
      <c r="G350">
        <v>200</v>
      </c>
      <c r="H350" t="s">
        <v>1</v>
      </c>
      <c r="I350" t="s">
        <v>2</v>
      </c>
      <c r="J350" s="1">
        <v>44318</v>
      </c>
      <c r="K350" s="2">
        <v>0.67291666666666661</v>
      </c>
      <c r="L350">
        <v>5</v>
      </c>
      <c r="M350">
        <v>4</v>
      </c>
      <c r="N350" t="s">
        <v>496</v>
      </c>
      <c r="O350" s="3" t="s">
        <v>549</v>
      </c>
      <c r="P350" s="3" t="s">
        <v>549</v>
      </c>
      <c r="Q350" s="3" t="s">
        <v>898</v>
      </c>
      <c r="R350" s="9">
        <f t="shared" si="39"/>
        <v>5.9305555555555555E-4</v>
      </c>
      <c r="S350" s="4">
        <f t="shared" si="40"/>
        <v>5.9305555555555555E-4</v>
      </c>
      <c r="T350" s="4" t="str">
        <f t="shared" si="41"/>
        <v>0:00:51,240</v>
      </c>
      <c r="U350" t="s">
        <v>4</v>
      </c>
      <c r="V350">
        <v>2961</v>
      </c>
      <c r="W350" t="s">
        <v>76</v>
      </c>
      <c r="X350" t="s">
        <v>24</v>
      </c>
      <c r="Y350" t="s">
        <v>7</v>
      </c>
    </row>
    <row r="351" spans="1:25" x14ac:dyDescent="0.3">
      <c r="A351" t="str">
        <f t="shared" si="35"/>
        <v>Szobolovszky Michal (PIE)</v>
      </c>
      <c r="B351" t="str">
        <f t="shared" si="36"/>
        <v>C1 500 Juniori</v>
      </c>
      <c r="C351" t="str">
        <f t="shared" si="38"/>
        <v>C1 500 Juniori Szobolovszky Michal (PIE)</v>
      </c>
      <c r="D351" t="str">
        <f t="shared" si="37"/>
        <v>Szobolovszky Michal (PIE) C1 500 Juniori</v>
      </c>
      <c r="E351">
        <v>52</v>
      </c>
      <c r="F351" t="s">
        <v>72</v>
      </c>
      <c r="G351">
        <v>500</v>
      </c>
      <c r="H351" t="s">
        <v>1</v>
      </c>
      <c r="I351" t="s">
        <v>2</v>
      </c>
      <c r="J351" s="1">
        <v>44318</v>
      </c>
      <c r="K351" s="2">
        <v>0.38958333333333334</v>
      </c>
      <c r="L351">
        <v>9</v>
      </c>
      <c r="M351">
        <v>3</v>
      </c>
      <c r="N351" t="s">
        <v>323</v>
      </c>
      <c r="O351" s="3" t="s">
        <v>549</v>
      </c>
      <c r="P351" s="3" t="s">
        <v>720</v>
      </c>
      <c r="Q351" s="3" t="s">
        <v>739</v>
      </c>
      <c r="R351" s="9">
        <f t="shared" si="39"/>
        <v>1.6880439814814813E-3</v>
      </c>
      <c r="S351" s="4">
        <f t="shared" si="40"/>
        <v>1.6880439814814816E-3</v>
      </c>
      <c r="T351" s="4" t="str">
        <f t="shared" si="41"/>
        <v>0:02:25,847</v>
      </c>
      <c r="U351" t="s">
        <v>4</v>
      </c>
      <c r="V351">
        <v>2961</v>
      </c>
      <c r="W351" t="s">
        <v>76</v>
      </c>
      <c r="X351" t="s">
        <v>24</v>
      </c>
      <c r="Y351" t="s">
        <v>7</v>
      </c>
    </row>
    <row r="352" spans="1:25" x14ac:dyDescent="0.3">
      <c r="A352" t="str">
        <f t="shared" si="35"/>
        <v>Szobolovszky Michal (PIE)</v>
      </c>
      <c r="B352" t="str">
        <f t="shared" si="36"/>
        <v>C1 500 Juniori</v>
      </c>
      <c r="C352" t="str">
        <f t="shared" si="38"/>
        <v>C1 500 Juniori Szobolovszky Michal (PIE)</v>
      </c>
      <c r="D352" t="str">
        <f t="shared" si="37"/>
        <v>Szobolovszky Michal (PIE) C1 500 Juniori</v>
      </c>
      <c r="E352">
        <v>66</v>
      </c>
      <c r="F352" t="s">
        <v>72</v>
      </c>
      <c r="G352">
        <v>500</v>
      </c>
      <c r="H352" t="s">
        <v>1</v>
      </c>
      <c r="I352" t="s">
        <v>2</v>
      </c>
      <c r="J352" s="1">
        <v>44318</v>
      </c>
      <c r="K352" s="2">
        <v>0.58958333333333335</v>
      </c>
      <c r="L352">
        <v>5</v>
      </c>
      <c r="M352">
        <v>4</v>
      </c>
      <c r="N352" t="s">
        <v>357</v>
      </c>
      <c r="O352" s="3" t="s">
        <v>549</v>
      </c>
      <c r="P352" s="3" t="s">
        <v>720</v>
      </c>
      <c r="Q352" s="3" t="s">
        <v>773</v>
      </c>
      <c r="R352" s="9">
        <f t="shared" si="39"/>
        <v>1.7296296296296298E-3</v>
      </c>
      <c r="S352" s="4">
        <f t="shared" si="40"/>
        <v>1.7296296296296296E-3</v>
      </c>
      <c r="T352" s="4" t="str">
        <f t="shared" si="41"/>
        <v>0:02:29,440</v>
      </c>
      <c r="U352" t="s">
        <v>4</v>
      </c>
      <c r="V352">
        <v>2961</v>
      </c>
      <c r="W352" t="s">
        <v>76</v>
      </c>
      <c r="X352" t="s">
        <v>24</v>
      </c>
      <c r="Y352" t="s">
        <v>7</v>
      </c>
    </row>
    <row r="353" spans="1:25" x14ac:dyDescent="0.3">
      <c r="A353" t="str">
        <f t="shared" si="35"/>
        <v>Ševčík Tomáš (ŠKD)</v>
      </c>
      <c r="B353" t="str">
        <f t="shared" si="36"/>
        <v>K1 1000 Kadeti</v>
      </c>
      <c r="C353" t="str">
        <f t="shared" si="38"/>
        <v>K1 1000 Kadeti Ševčík Tomáš (ŠKD)</v>
      </c>
      <c r="D353" t="str">
        <f t="shared" si="37"/>
        <v>Ševčík Tomáš (ŠKD) K1 1000 Kadeti</v>
      </c>
      <c r="E353">
        <v>12</v>
      </c>
      <c r="F353" t="s">
        <v>0</v>
      </c>
      <c r="G353">
        <v>1000</v>
      </c>
      <c r="H353" t="s">
        <v>115</v>
      </c>
      <c r="I353" t="s">
        <v>2</v>
      </c>
      <c r="J353" s="1">
        <v>44317</v>
      </c>
      <c r="K353" s="2">
        <v>0.46458333333333335</v>
      </c>
      <c r="L353">
        <v>10</v>
      </c>
      <c r="M353">
        <v>5</v>
      </c>
      <c r="N353" t="s">
        <v>150</v>
      </c>
      <c r="O353" s="3" t="s">
        <v>549</v>
      </c>
      <c r="P353" s="3" t="s">
        <v>550</v>
      </c>
      <c r="Q353" s="3" t="s">
        <v>600</v>
      </c>
      <c r="R353" s="9">
        <f t="shared" si="39"/>
        <v>3.2273148148148148E-3</v>
      </c>
      <c r="S353" s="4">
        <f t="shared" si="40"/>
        <v>3.2273148148148152E-3</v>
      </c>
      <c r="T353" s="4" t="str">
        <f t="shared" si="41"/>
        <v>0:04:38,840</v>
      </c>
      <c r="U353" t="s">
        <v>4</v>
      </c>
      <c r="V353">
        <v>3971</v>
      </c>
      <c r="W353" t="s">
        <v>151</v>
      </c>
      <c r="X353" t="s">
        <v>54</v>
      </c>
      <c r="Y353" t="s">
        <v>83</v>
      </c>
    </row>
    <row r="354" spans="1:25" x14ac:dyDescent="0.3">
      <c r="A354" t="str">
        <f t="shared" si="35"/>
        <v>Ševčík Tomáš (ŠKD)</v>
      </c>
      <c r="B354" t="str">
        <f t="shared" si="36"/>
        <v>K1 1000 Kadeti</v>
      </c>
      <c r="C354" t="str">
        <f t="shared" si="38"/>
        <v>K1 1000 Kadeti Ševčík Tomáš (ŠKD)</v>
      </c>
      <c r="D354" t="str">
        <f t="shared" si="37"/>
        <v>Ševčík Tomáš (ŠKD) K1 1000 Kadeti</v>
      </c>
      <c r="E354">
        <v>22</v>
      </c>
      <c r="F354" t="s">
        <v>0</v>
      </c>
      <c r="G354">
        <v>1000</v>
      </c>
      <c r="H354" t="s">
        <v>115</v>
      </c>
      <c r="I354" t="s">
        <v>2</v>
      </c>
      <c r="J354" s="1">
        <v>44317</v>
      </c>
      <c r="K354" s="2">
        <v>0.51250000000000007</v>
      </c>
      <c r="L354">
        <v>6</v>
      </c>
      <c r="M354">
        <v>10</v>
      </c>
      <c r="N354" t="s">
        <v>249</v>
      </c>
      <c r="O354" s="3" t="s">
        <v>549</v>
      </c>
      <c r="P354" s="3" t="s">
        <v>550</v>
      </c>
      <c r="Q354" s="3" t="s">
        <v>666</v>
      </c>
      <c r="R354" s="9">
        <f t="shared" si="39"/>
        <v>3.4393518518518519E-3</v>
      </c>
      <c r="S354" s="4">
        <f t="shared" si="40"/>
        <v>3.4393518518518514E-3</v>
      </c>
      <c r="T354" s="4" t="str">
        <f t="shared" si="41"/>
        <v>0:04:57,160</v>
      </c>
      <c r="U354" t="s">
        <v>4</v>
      </c>
      <c r="V354">
        <v>3971</v>
      </c>
      <c r="W354" t="s">
        <v>151</v>
      </c>
      <c r="X354" t="s">
        <v>54</v>
      </c>
      <c r="Y354" t="s">
        <v>83</v>
      </c>
    </row>
    <row r="355" spans="1:25" x14ac:dyDescent="0.3">
      <c r="A355" t="str">
        <f t="shared" si="35"/>
        <v>Ševčík Tomáš (ŠKD)</v>
      </c>
      <c r="B355" t="str">
        <f t="shared" si="36"/>
        <v>K1 1000 Kadeti</v>
      </c>
      <c r="C355" t="str">
        <f t="shared" si="38"/>
        <v>K1 1000 Kadeti Ševčík Tomáš (ŠKD)</v>
      </c>
      <c r="D355" t="str">
        <f t="shared" si="37"/>
        <v>Ševčík Tomáš (ŠKD) K1 1000 Kadeti</v>
      </c>
      <c r="E355">
        <v>38</v>
      </c>
      <c r="F355" t="s">
        <v>0</v>
      </c>
      <c r="G355">
        <v>1000</v>
      </c>
      <c r="H355" t="s">
        <v>115</v>
      </c>
      <c r="I355" t="s">
        <v>2</v>
      </c>
      <c r="J355" s="1">
        <v>44317</v>
      </c>
      <c r="K355" s="2">
        <v>0.61805555555555558</v>
      </c>
      <c r="L355">
        <v>5</v>
      </c>
      <c r="M355">
        <v>6</v>
      </c>
      <c r="N355" t="s">
        <v>294</v>
      </c>
      <c r="O355" s="3" t="s">
        <v>549</v>
      </c>
      <c r="P355" s="3" t="s">
        <v>550</v>
      </c>
      <c r="Q355" s="3" t="s">
        <v>709</v>
      </c>
      <c r="R355" s="9">
        <f t="shared" si="39"/>
        <v>3.0212962962962962E-3</v>
      </c>
      <c r="S355" s="4">
        <f t="shared" si="40"/>
        <v>3.0212962962962967E-3</v>
      </c>
      <c r="T355" s="4" t="str">
        <f t="shared" si="41"/>
        <v>0:04:21,040</v>
      </c>
      <c r="U355" t="s">
        <v>4</v>
      </c>
      <c r="V355">
        <v>3971</v>
      </c>
      <c r="W355" t="s">
        <v>151</v>
      </c>
      <c r="X355" t="s">
        <v>54</v>
      </c>
      <c r="Y355" t="s">
        <v>83</v>
      </c>
    </row>
    <row r="356" spans="1:25" x14ac:dyDescent="0.3">
      <c r="A356" t="str">
        <f t="shared" si="35"/>
        <v>Ševčík Tomáš (ŠKD)</v>
      </c>
      <c r="B356" t="str">
        <f t="shared" si="36"/>
        <v>K1 200 Kadeti</v>
      </c>
      <c r="C356" t="str">
        <f t="shared" si="38"/>
        <v>K1 200 Kadeti Ševčík Tomáš (ŠKD)</v>
      </c>
      <c r="D356" t="str">
        <f t="shared" si="37"/>
        <v>Ševčík Tomáš (ŠKD) K1 200 Kadeti</v>
      </c>
      <c r="E356">
        <v>92</v>
      </c>
      <c r="F356" t="s">
        <v>0</v>
      </c>
      <c r="G356">
        <v>200</v>
      </c>
      <c r="H356" t="s">
        <v>115</v>
      </c>
      <c r="I356" t="s">
        <v>2</v>
      </c>
      <c r="J356" s="1">
        <v>44318</v>
      </c>
      <c r="K356" s="2">
        <v>0.63750000000000007</v>
      </c>
      <c r="L356">
        <v>10</v>
      </c>
      <c r="M356">
        <v>4</v>
      </c>
      <c r="N356" t="s">
        <v>463</v>
      </c>
      <c r="O356" s="3" t="s">
        <v>549</v>
      </c>
      <c r="P356" s="3" t="s">
        <v>549</v>
      </c>
      <c r="Q356" s="3" t="s">
        <v>868</v>
      </c>
      <c r="R356" s="9">
        <f t="shared" si="39"/>
        <v>5.8564814814814818E-4</v>
      </c>
      <c r="S356" s="4">
        <f t="shared" si="40"/>
        <v>5.8564814814814818E-4</v>
      </c>
      <c r="T356" s="4" t="str">
        <f t="shared" si="41"/>
        <v>0:00:50,600</v>
      </c>
      <c r="U356" t="s">
        <v>4</v>
      </c>
      <c r="V356">
        <v>3971</v>
      </c>
      <c r="W356" t="s">
        <v>151</v>
      </c>
      <c r="X356" t="s">
        <v>54</v>
      </c>
      <c r="Y356" t="s">
        <v>83</v>
      </c>
    </row>
    <row r="357" spans="1:25" x14ac:dyDescent="0.3">
      <c r="A357" t="str">
        <f t="shared" si="35"/>
        <v>Ševčík Tomáš (ŠKD)</v>
      </c>
      <c r="B357" t="str">
        <f t="shared" si="36"/>
        <v>K1 200 Kadeti</v>
      </c>
      <c r="C357" t="str">
        <f t="shared" si="38"/>
        <v>K1 200 Kadeti Ševčík Tomáš (ŠKD)</v>
      </c>
      <c r="D357" t="str">
        <f t="shared" si="37"/>
        <v>Ševčík Tomáš (ŠKD) K1 200 Kadeti</v>
      </c>
      <c r="E357">
        <v>106</v>
      </c>
      <c r="F357" t="s">
        <v>0</v>
      </c>
      <c r="G357">
        <v>200</v>
      </c>
      <c r="H357" t="s">
        <v>115</v>
      </c>
      <c r="I357" t="s">
        <v>2</v>
      </c>
      <c r="J357" s="1">
        <v>44318</v>
      </c>
      <c r="K357" s="2">
        <v>0.6791666666666667</v>
      </c>
      <c r="L357">
        <v>1</v>
      </c>
      <c r="M357">
        <v>3</v>
      </c>
      <c r="N357" t="s">
        <v>514</v>
      </c>
      <c r="O357" s="3" t="s">
        <v>549</v>
      </c>
      <c r="P357" s="3" t="s">
        <v>549</v>
      </c>
      <c r="Q357" s="3" t="s">
        <v>914</v>
      </c>
      <c r="R357" s="9">
        <f t="shared" si="39"/>
        <v>5.4583333333333328E-4</v>
      </c>
      <c r="S357" s="4">
        <f t="shared" si="40"/>
        <v>5.4583333333333328E-4</v>
      </c>
      <c r="T357" s="4" t="str">
        <f t="shared" si="41"/>
        <v>0:00:47,160</v>
      </c>
      <c r="U357" t="s">
        <v>4</v>
      </c>
      <c r="V357">
        <v>3971</v>
      </c>
      <c r="W357" t="s">
        <v>151</v>
      </c>
      <c r="X357" t="s">
        <v>54</v>
      </c>
      <c r="Y357" t="s">
        <v>83</v>
      </c>
    </row>
    <row r="358" spans="1:25" x14ac:dyDescent="0.3">
      <c r="A358" t="str">
        <f t="shared" si="35"/>
        <v>Ševčík Tomáš (ŠKD)</v>
      </c>
      <c r="B358" t="str">
        <f t="shared" si="36"/>
        <v>K1 500 Kadeti</v>
      </c>
      <c r="C358" t="str">
        <f t="shared" si="38"/>
        <v>K1 500 Kadeti Ševčík Tomáš (ŠKD)</v>
      </c>
      <c r="D358" t="str">
        <f t="shared" si="37"/>
        <v>Ševčík Tomáš (ŠKD) K1 500 Kadeti</v>
      </c>
      <c r="E358">
        <v>55</v>
      </c>
      <c r="F358" t="s">
        <v>0</v>
      </c>
      <c r="G358">
        <v>500</v>
      </c>
      <c r="H358" t="s">
        <v>115</v>
      </c>
      <c r="I358" t="s">
        <v>2</v>
      </c>
      <c r="J358" s="1">
        <v>44318</v>
      </c>
      <c r="K358" s="2">
        <v>0.39583333333333331</v>
      </c>
      <c r="L358">
        <v>10</v>
      </c>
      <c r="M358">
        <v>3</v>
      </c>
      <c r="N358" t="s">
        <v>346</v>
      </c>
      <c r="O358" s="3" t="s">
        <v>549</v>
      </c>
      <c r="P358" s="3" t="s">
        <v>720</v>
      </c>
      <c r="Q358" s="3" t="s">
        <v>762</v>
      </c>
      <c r="R358" s="9">
        <f t="shared" si="39"/>
        <v>1.5824999999999999E-3</v>
      </c>
      <c r="S358" s="4">
        <f t="shared" si="40"/>
        <v>1.5825000000000001E-3</v>
      </c>
      <c r="T358" s="4" t="str">
        <f t="shared" si="41"/>
        <v>0:02:16,728</v>
      </c>
      <c r="U358" t="s">
        <v>4</v>
      </c>
      <c r="V358">
        <v>3971</v>
      </c>
      <c r="W358" t="s">
        <v>151</v>
      </c>
      <c r="X358" t="s">
        <v>54</v>
      </c>
      <c r="Y358" t="s">
        <v>83</v>
      </c>
    </row>
    <row r="359" spans="1:25" x14ac:dyDescent="0.3">
      <c r="A359" t="str">
        <f t="shared" si="35"/>
        <v>Ševčík Tomáš (ŠKD)</v>
      </c>
      <c r="B359" t="str">
        <f t="shared" si="36"/>
        <v>K1 500 Kadeti</v>
      </c>
      <c r="C359" t="str">
        <f t="shared" si="38"/>
        <v>K1 500 Kadeti Ševčík Tomáš (ŠKD)</v>
      </c>
      <c r="D359" t="str">
        <f t="shared" si="37"/>
        <v>Ševčík Tomáš (ŠKD) K1 500 Kadeti</v>
      </c>
      <c r="E359">
        <v>69</v>
      </c>
      <c r="F359" t="s">
        <v>0</v>
      </c>
      <c r="G359">
        <v>500</v>
      </c>
      <c r="H359" t="s">
        <v>115</v>
      </c>
      <c r="I359" t="s">
        <v>2</v>
      </c>
      <c r="J359" s="1">
        <v>44318</v>
      </c>
      <c r="K359" s="2">
        <v>0.59583333333333333</v>
      </c>
      <c r="L359">
        <v>3</v>
      </c>
      <c r="M359">
        <v>9</v>
      </c>
      <c r="N359" t="s">
        <v>407</v>
      </c>
      <c r="O359" s="3" t="s">
        <v>549</v>
      </c>
      <c r="P359" s="3" t="s">
        <v>720</v>
      </c>
      <c r="Q359" s="3" t="s">
        <v>818</v>
      </c>
      <c r="R359" s="9">
        <f t="shared" si="39"/>
        <v>1.7217592592592595E-3</v>
      </c>
      <c r="S359" s="4">
        <f t="shared" si="40"/>
        <v>1.7217592592592592E-3</v>
      </c>
      <c r="T359" s="4" t="str">
        <f t="shared" si="41"/>
        <v>0:02:28,760</v>
      </c>
      <c r="U359" t="s">
        <v>4</v>
      </c>
      <c r="V359">
        <v>3971</v>
      </c>
      <c r="W359" t="s">
        <v>151</v>
      </c>
      <c r="X359" t="s">
        <v>54</v>
      </c>
      <c r="Y359" t="s">
        <v>83</v>
      </c>
    </row>
    <row r="360" spans="1:25" x14ac:dyDescent="0.3">
      <c r="A360" t="str">
        <f t="shared" si="35"/>
        <v>Šustová Veronika (ŠAM)</v>
      </c>
      <c r="B360" t="str">
        <f t="shared" si="36"/>
        <v>K1 1000 Kadetky</v>
      </c>
      <c r="C360" t="str">
        <f t="shared" si="38"/>
        <v>K1 1000 Kadetky Šustová Veronika (ŠAM)</v>
      </c>
      <c r="D360" t="str">
        <f t="shared" si="37"/>
        <v>Šustová Veronika (ŠAM) K1 1000 Kadetky</v>
      </c>
      <c r="E360">
        <v>14</v>
      </c>
      <c r="F360" t="s">
        <v>0</v>
      </c>
      <c r="G360">
        <v>1000</v>
      </c>
      <c r="H360" t="s">
        <v>173</v>
      </c>
      <c r="I360" t="s">
        <v>2</v>
      </c>
      <c r="J360" s="1">
        <v>44317</v>
      </c>
      <c r="K360" s="2">
        <v>0.46875</v>
      </c>
      <c r="L360">
        <v>8</v>
      </c>
      <c r="M360">
        <v>1</v>
      </c>
      <c r="N360" t="s">
        <v>174</v>
      </c>
      <c r="O360" s="3" t="s">
        <v>549</v>
      </c>
      <c r="P360" s="3" t="s">
        <v>550</v>
      </c>
      <c r="Q360" s="3" t="s">
        <v>609</v>
      </c>
      <c r="R360" s="9">
        <f t="shared" si="39"/>
        <v>3.4541666666666666E-3</v>
      </c>
      <c r="S360" s="4">
        <f t="shared" si="40"/>
        <v>3.4541666666666666E-3</v>
      </c>
      <c r="T360" s="4" t="str">
        <f t="shared" si="41"/>
        <v>0:04:58,440</v>
      </c>
      <c r="U360" t="s">
        <v>4</v>
      </c>
      <c r="V360">
        <v>5955</v>
      </c>
      <c r="W360" t="s">
        <v>175</v>
      </c>
      <c r="X360" t="s">
        <v>176</v>
      </c>
      <c r="Y360" t="s">
        <v>41</v>
      </c>
    </row>
    <row r="361" spans="1:25" x14ac:dyDescent="0.3">
      <c r="A361" t="str">
        <f t="shared" si="35"/>
        <v>Šustová Veronika (ŠAM)</v>
      </c>
      <c r="B361" t="str">
        <f t="shared" si="36"/>
        <v>K1 1000 Kadetky</v>
      </c>
      <c r="C361" t="str">
        <f t="shared" si="38"/>
        <v>K1 1000 Kadetky Šustová Veronika (ŠAM)</v>
      </c>
      <c r="D361" t="str">
        <f t="shared" si="37"/>
        <v>Šustová Veronika (ŠAM) K1 1000 Kadetky</v>
      </c>
      <c r="E361">
        <v>24</v>
      </c>
      <c r="F361" t="s">
        <v>0</v>
      </c>
      <c r="G361">
        <v>1000</v>
      </c>
      <c r="H361" t="s">
        <v>173</v>
      </c>
      <c r="I361" t="s">
        <v>2</v>
      </c>
      <c r="J361" s="1">
        <v>44317</v>
      </c>
      <c r="K361" s="2">
        <v>0.51666666666666672</v>
      </c>
      <c r="L361">
        <v>8</v>
      </c>
      <c r="M361">
        <v>3</v>
      </c>
      <c r="N361" t="s">
        <v>255</v>
      </c>
      <c r="O361" s="3" t="s">
        <v>549</v>
      </c>
      <c r="P361" s="3" t="s">
        <v>550</v>
      </c>
      <c r="Q361" s="3" t="s">
        <v>672</v>
      </c>
      <c r="R361" s="9">
        <f t="shared" si="39"/>
        <v>3.4023148148148146E-3</v>
      </c>
      <c r="S361" s="4">
        <f t="shared" si="40"/>
        <v>3.4023148148148146E-3</v>
      </c>
      <c r="T361" s="4" t="str">
        <f t="shared" si="41"/>
        <v>0:04:53,960</v>
      </c>
      <c r="U361" t="s">
        <v>4</v>
      </c>
      <c r="V361">
        <v>5955</v>
      </c>
      <c r="W361" t="s">
        <v>175</v>
      </c>
      <c r="X361" t="s">
        <v>176</v>
      </c>
      <c r="Y361" t="s">
        <v>41</v>
      </c>
    </row>
    <row r="362" spans="1:25" x14ac:dyDescent="0.3">
      <c r="A362" t="str">
        <f t="shared" si="35"/>
        <v>Šustová Veronika (ŠAM)</v>
      </c>
      <c r="B362" t="str">
        <f t="shared" si="36"/>
        <v>K1 200 Kadetky</v>
      </c>
      <c r="C362" t="str">
        <f t="shared" si="38"/>
        <v>K1 200 Kadetky Šustová Veronika (ŠAM)</v>
      </c>
      <c r="D362" t="str">
        <f t="shared" si="37"/>
        <v>Šustová Veronika (ŠAM) K1 200 Kadetky</v>
      </c>
      <c r="E362">
        <v>94</v>
      </c>
      <c r="F362" t="s">
        <v>0</v>
      </c>
      <c r="G362">
        <v>200</v>
      </c>
      <c r="H362" t="s">
        <v>173</v>
      </c>
      <c r="I362" t="s">
        <v>2</v>
      </c>
      <c r="J362" s="1">
        <v>44318</v>
      </c>
      <c r="K362" s="2">
        <v>0.64166666666666672</v>
      </c>
      <c r="L362">
        <v>8</v>
      </c>
      <c r="M362">
        <v>5</v>
      </c>
      <c r="N362" t="s">
        <v>459</v>
      </c>
      <c r="O362" s="3" t="s">
        <v>549</v>
      </c>
      <c r="P362" s="3" t="s">
        <v>549</v>
      </c>
      <c r="Q362" s="3" t="s">
        <v>864</v>
      </c>
      <c r="R362" s="9">
        <f t="shared" si="39"/>
        <v>6.8009259259259249E-4</v>
      </c>
      <c r="S362" s="4">
        <f t="shared" si="40"/>
        <v>6.800925925925926E-4</v>
      </c>
      <c r="T362" s="4" t="str">
        <f t="shared" si="41"/>
        <v>0:00:58,760</v>
      </c>
      <c r="U362" t="s">
        <v>4</v>
      </c>
      <c r="V362">
        <v>5955</v>
      </c>
      <c r="W362" t="s">
        <v>175</v>
      </c>
      <c r="X362" t="s">
        <v>176</v>
      </c>
      <c r="Y362" t="s">
        <v>41</v>
      </c>
    </row>
    <row r="363" spans="1:25" x14ac:dyDescent="0.3">
      <c r="A363" t="str">
        <f t="shared" si="35"/>
        <v>Šustová Veronika (ŠAM)</v>
      </c>
      <c r="B363" t="str">
        <f t="shared" si="36"/>
        <v>K1 200 Kadetky</v>
      </c>
      <c r="C363" t="str">
        <f t="shared" si="38"/>
        <v>K1 200 Kadetky Šustová Veronika (ŠAM)</v>
      </c>
      <c r="D363" t="str">
        <f t="shared" si="37"/>
        <v>Šustová Veronika (ŠAM) K1 200 Kadetky</v>
      </c>
      <c r="E363">
        <v>108</v>
      </c>
      <c r="F363" t="s">
        <v>0</v>
      </c>
      <c r="G363">
        <v>200</v>
      </c>
      <c r="H363" t="s">
        <v>173</v>
      </c>
      <c r="I363" t="s">
        <v>2</v>
      </c>
      <c r="J363" s="1">
        <v>44318</v>
      </c>
      <c r="K363" s="2">
        <v>0.68333333333333324</v>
      </c>
      <c r="L363">
        <v>3</v>
      </c>
      <c r="M363">
        <v>5</v>
      </c>
      <c r="N363" t="s">
        <v>526</v>
      </c>
      <c r="O363" s="3" t="s">
        <v>549</v>
      </c>
      <c r="P363" s="3" t="s">
        <v>549</v>
      </c>
      <c r="Q363" s="3" t="s">
        <v>924</v>
      </c>
      <c r="R363" s="9">
        <f t="shared" si="39"/>
        <v>6.5416666666666672E-4</v>
      </c>
      <c r="S363" s="4">
        <f t="shared" si="40"/>
        <v>6.5416666666666672E-4</v>
      </c>
      <c r="T363" s="4" t="str">
        <f t="shared" si="41"/>
        <v>0:00:56,520</v>
      </c>
      <c r="U363" t="s">
        <v>4</v>
      </c>
      <c r="V363">
        <v>5955</v>
      </c>
      <c r="W363" t="s">
        <v>175</v>
      </c>
      <c r="X363" t="s">
        <v>176</v>
      </c>
      <c r="Y363" t="s">
        <v>41</v>
      </c>
    </row>
    <row r="364" spans="1:25" x14ac:dyDescent="0.3">
      <c r="A364" t="str">
        <f t="shared" si="35"/>
        <v>Šustová Veronika (ŠAM)</v>
      </c>
      <c r="B364" t="str">
        <f t="shared" si="36"/>
        <v>K1 500 Kadetky</v>
      </c>
      <c r="C364" t="str">
        <f t="shared" si="38"/>
        <v>K1 500 Kadetky Šustová Veronika (ŠAM)</v>
      </c>
      <c r="D364" t="str">
        <f t="shared" si="37"/>
        <v>Šustová Veronika (ŠAM) K1 500 Kadetky</v>
      </c>
      <c r="E364">
        <v>57</v>
      </c>
      <c r="F364" t="s">
        <v>0</v>
      </c>
      <c r="G364">
        <v>500</v>
      </c>
      <c r="H364" t="s">
        <v>173</v>
      </c>
      <c r="I364" t="s">
        <v>2</v>
      </c>
      <c r="J364" s="1">
        <v>44318</v>
      </c>
      <c r="K364" s="2">
        <v>0.39999999999999997</v>
      </c>
      <c r="L364">
        <v>8</v>
      </c>
      <c r="M364">
        <v>1</v>
      </c>
      <c r="N364" t="s">
        <v>357</v>
      </c>
      <c r="O364" s="3" t="s">
        <v>549</v>
      </c>
      <c r="P364" s="3" t="s">
        <v>720</v>
      </c>
      <c r="Q364" s="3" t="s">
        <v>773</v>
      </c>
      <c r="R364" s="9">
        <f t="shared" si="39"/>
        <v>1.7296296296296298E-3</v>
      </c>
      <c r="S364" s="4">
        <f t="shared" si="40"/>
        <v>1.7296296296296296E-3</v>
      </c>
      <c r="T364" s="4" t="str">
        <f t="shared" si="41"/>
        <v>0:02:29,440</v>
      </c>
      <c r="U364" t="s">
        <v>4</v>
      </c>
      <c r="V364">
        <v>5955</v>
      </c>
      <c r="W364" t="s">
        <v>175</v>
      </c>
      <c r="X364" t="s">
        <v>176</v>
      </c>
      <c r="Y364" t="s">
        <v>41</v>
      </c>
    </row>
    <row r="365" spans="1:25" x14ac:dyDescent="0.3">
      <c r="A365" t="str">
        <f t="shared" si="35"/>
        <v>Šustová Veronika (ŠAM)</v>
      </c>
      <c r="B365" t="str">
        <f t="shared" si="36"/>
        <v>K1 500 Kadetky</v>
      </c>
      <c r="C365" t="str">
        <f t="shared" si="38"/>
        <v>K1 500 Kadetky Šustová Veronika (ŠAM)</v>
      </c>
      <c r="D365" t="str">
        <f t="shared" si="37"/>
        <v>Šustová Veronika (ŠAM) K1 500 Kadetky</v>
      </c>
      <c r="E365">
        <v>71</v>
      </c>
      <c r="F365" t="s">
        <v>0</v>
      </c>
      <c r="G365">
        <v>500</v>
      </c>
      <c r="H365" t="s">
        <v>173</v>
      </c>
      <c r="I365" t="s">
        <v>2</v>
      </c>
      <c r="J365" s="1">
        <v>44318</v>
      </c>
      <c r="K365" s="2">
        <v>0.6</v>
      </c>
      <c r="L365">
        <v>2</v>
      </c>
      <c r="M365">
        <v>4</v>
      </c>
      <c r="N365" t="s">
        <v>415</v>
      </c>
      <c r="O365" s="3" t="s">
        <v>549</v>
      </c>
      <c r="P365" s="3" t="s">
        <v>720</v>
      </c>
      <c r="Q365" s="3" t="s">
        <v>826</v>
      </c>
      <c r="R365" s="9">
        <f t="shared" si="39"/>
        <v>1.6949074074074073E-3</v>
      </c>
      <c r="S365" s="4">
        <f t="shared" si="40"/>
        <v>1.6949074074074073E-3</v>
      </c>
      <c r="T365" s="4" t="str">
        <f t="shared" si="41"/>
        <v>0:02:26,440</v>
      </c>
      <c r="U365" t="s">
        <v>4</v>
      </c>
      <c r="V365">
        <v>5955</v>
      </c>
      <c r="W365" t="s">
        <v>175</v>
      </c>
      <c r="X365" t="s">
        <v>176</v>
      </c>
      <c r="Y365" t="s">
        <v>41</v>
      </c>
    </row>
    <row r="366" spans="1:25" x14ac:dyDescent="0.3">
      <c r="A366" t="str">
        <f t="shared" si="35"/>
        <v>Švecová Romana (PIE)</v>
      </c>
      <c r="B366" t="str">
        <f t="shared" si="36"/>
        <v>K1 1000 Kadetky</v>
      </c>
      <c r="C366" t="str">
        <f t="shared" si="38"/>
        <v>K1 1000 Kadetky Švecová Romana (PIE)</v>
      </c>
      <c r="D366" t="str">
        <f t="shared" si="37"/>
        <v>Švecová Romana (PIE) K1 1000 Kadetky</v>
      </c>
      <c r="E366">
        <v>14</v>
      </c>
      <c r="F366" t="s">
        <v>0</v>
      </c>
      <c r="G366">
        <v>1000</v>
      </c>
      <c r="H366" t="s">
        <v>173</v>
      </c>
      <c r="I366" t="s">
        <v>2</v>
      </c>
      <c r="J366" s="1">
        <v>44317</v>
      </c>
      <c r="K366" s="2">
        <v>0.46875</v>
      </c>
      <c r="L366">
        <v>3</v>
      </c>
      <c r="M366">
        <v>4</v>
      </c>
      <c r="N366" t="s">
        <v>182</v>
      </c>
      <c r="O366" s="3" t="s">
        <v>549</v>
      </c>
      <c r="P366" s="3" t="s">
        <v>576</v>
      </c>
      <c r="Q366" s="3" t="s">
        <v>612</v>
      </c>
      <c r="R366" s="9">
        <f t="shared" si="39"/>
        <v>3.5601851851851853E-3</v>
      </c>
      <c r="S366" s="4">
        <f t="shared" si="40"/>
        <v>3.5601851851851853E-3</v>
      </c>
      <c r="T366" s="4" t="str">
        <f t="shared" si="41"/>
        <v>0:05:07,600</v>
      </c>
      <c r="U366" t="s">
        <v>4</v>
      </c>
      <c r="V366">
        <v>3975</v>
      </c>
      <c r="W366" t="s">
        <v>183</v>
      </c>
      <c r="X366" t="s">
        <v>184</v>
      </c>
      <c r="Y366" t="s">
        <v>7</v>
      </c>
    </row>
    <row r="367" spans="1:25" x14ac:dyDescent="0.3">
      <c r="A367" t="str">
        <f t="shared" si="35"/>
        <v>Švecová Romana (PIE)</v>
      </c>
      <c r="B367" t="str">
        <f t="shared" si="36"/>
        <v>K1 1000 Kadetky</v>
      </c>
      <c r="C367" t="str">
        <f t="shared" si="38"/>
        <v>K1 1000 Kadetky Švecová Romana (PIE)</v>
      </c>
      <c r="D367" t="str">
        <f t="shared" si="37"/>
        <v>Švecová Romana (PIE) K1 1000 Kadetky</v>
      </c>
      <c r="E367">
        <v>24</v>
      </c>
      <c r="F367" t="s">
        <v>0</v>
      </c>
      <c r="G367">
        <v>1000</v>
      </c>
      <c r="H367" t="s">
        <v>173</v>
      </c>
      <c r="I367" t="s">
        <v>2</v>
      </c>
      <c r="J367" s="1">
        <v>44317</v>
      </c>
      <c r="K367" s="2">
        <v>0.51666666666666672</v>
      </c>
      <c r="L367">
        <v>4</v>
      </c>
      <c r="M367">
        <v>4</v>
      </c>
      <c r="N367" t="s">
        <v>256</v>
      </c>
      <c r="O367" s="3" t="s">
        <v>549</v>
      </c>
      <c r="P367" s="3" t="s">
        <v>550</v>
      </c>
      <c r="Q367" s="3" t="s">
        <v>669</v>
      </c>
      <c r="R367" s="9">
        <f t="shared" si="39"/>
        <v>3.45462962962963E-3</v>
      </c>
      <c r="S367" s="4">
        <f t="shared" si="40"/>
        <v>3.45462962962963E-3</v>
      </c>
      <c r="T367" s="4" t="str">
        <f t="shared" si="41"/>
        <v>0:04:58,480</v>
      </c>
      <c r="U367" t="s">
        <v>4</v>
      </c>
      <c r="V367">
        <v>3975</v>
      </c>
      <c r="W367" t="s">
        <v>183</v>
      </c>
      <c r="X367" t="s">
        <v>184</v>
      </c>
      <c r="Y367" t="s">
        <v>7</v>
      </c>
    </row>
    <row r="368" spans="1:25" x14ac:dyDescent="0.3">
      <c r="A368" t="str">
        <f t="shared" si="35"/>
        <v>Švecová Romana (PIE)</v>
      </c>
      <c r="B368" t="str">
        <f t="shared" si="36"/>
        <v>K1 200 Kadetky</v>
      </c>
      <c r="C368" t="str">
        <f t="shared" si="38"/>
        <v>K1 200 Kadetky Švecová Romana (PIE)</v>
      </c>
      <c r="D368" t="str">
        <f t="shared" si="37"/>
        <v>Švecová Romana (PIE) K1 200 Kadetky</v>
      </c>
      <c r="E368">
        <v>94</v>
      </c>
      <c r="F368" t="s">
        <v>0</v>
      </c>
      <c r="G368">
        <v>200</v>
      </c>
      <c r="H368" t="s">
        <v>173</v>
      </c>
      <c r="I368" t="s">
        <v>2</v>
      </c>
      <c r="J368" s="1">
        <v>44318</v>
      </c>
      <c r="K368" s="2">
        <v>0.64166666666666672</v>
      </c>
      <c r="L368">
        <v>3</v>
      </c>
      <c r="M368">
        <v>3</v>
      </c>
      <c r="N368" t="s">
        <v>473</v>
      </c>
      <c r="O368" s="3" t="s">
        <v>549</v>
      </c>
      <c r="P368" s="3" t="s">
        <v>549</v>
      </c>
      <c r="Q368" s="3" t="s">
        <v>877</v>
      </c>
      <c r="R368" s="9">
        <f t="shared" si="39"/>
        <v>6.4814814814814813E-4</v>
      </c>
      <c r="S368" s="4">
        <f t="shared" si="40"/>
        <v>6.4814814814814813E-4</v>
      </c>
      <c r="T368" s="4" t="str">
        <f t="shared" si="41"/>
        <v>0:00:56,000</v>
      </c>
      <c r="U368" t="s">
        <v>4</v>
      </c>
      <c r="V368">
        <v>3975</v>
      </c>
      <c r="W368" t="s">
        <v>183</v>
      </c>
      <c r="X368" t="s">
        <v>184</v>
      </c>
      <c r="Y368" t="s">
        <v>7</v>
      </c>
    </row>
    <row r="369" spans="1:25" x14ac:dyDescent="0.3">
      <c r="A369" t="str">
        <f t="shared" si="35"/>
        <v>Švecová Romana (PIE)</v>
      </c>
      <c r="B369" t="str">
        <f t="shared" si="36"/>
        <v>K1 200 Kadetky</v>
      </c>
      <c r="C369" t="str">
        <f t="shared" si="38"/>
        <v>K1 200 Kadetky Švecová Romana (PIE)</v>
      </c>
      <c r="D369" t="str">
        <f t="shared" si="37"/>
        <v>Švecová Romana (PIE) K1 200 Kadetky</v>
      </c>
      <c r="E369">
        <v>108</v>
      </c>
      <c r="F369" t="s">
        <v>0</v>
      </c>
      <c r="G369">
        <v>200</v>
      </c>
      <c r="H369" t="s">
        <v>173</v>
      </c>
      <c r="I369" t="s">
        <v>2</v>
      </c>
      <c r="J369" s="1">
        <v>44318</v>
      </c>
      <c r="K369" s="2">
        <v>0.68333333333333324</v>
      </c>
      <c r="L369">
        <v>6</v>
      </c>
      <c r="M369">
        <v>3</v>
      </c>
      <c r="N369" t="s">
        <v>458</v>
      </c>
      <c r="O369" s="3" t="s">
        <v>549</v>
      </c>
      <c r="P369" s="3" t="s">
        <v>549</v>
      </c>
      <c r="Q369" s="3" t="s">
        <v>863</v>
      </c>
      <c r="R369" s="9">
        <f t="shared" si="39"/>
        <v>6.1527777777777774E-4</v>
      </c>
      <c r="S369" s="4">
        <f t="shared" si="40"/>
        <v>6.1527777777777774E-4</v>
      </c>
      <c r="T369" s="4" t="str">
        <f t="shared" si="41"/>
        <v>0:00:53,160</v>
      </c>
      <c r="U369" t="s">
        <v>4</v>
      </c>
      <c r="V369">
        <v>3975</v>
      </c>
      <c r="W369" t="s">
        <v>183</v>
      </c>
      <c r="X369" t="s">
        <v>184</v>
      </c>
      <c r="Y369" t="s">
        <v>7</v>
      </c>
    </row>
    <row r="370" spans="1:25" x14ac:dyDescent="0.3">
      <c r="A370" t="str">
        <f t="shared" si="35"/>
        <v>Švecová Romana (PIE)</v>
      </c>
      <c r="B370" t="str">
        <f t="shared" si="36"/>
        <v>K1 500 Kadetky</v>
      </c>
      <c r="C370" t="str">
        <f t="shared" si="38"/>
        <v>K1 500 Kadetky Švecová Romana (PIE)</v>
      </c>
      <c r="D370" t="str">
        <f t="shared" si="37"/>
        <v>Švecová Romana (PIE) K1 500 Kadetky</v>
      </c>
      <c r="E370">
        <v>57</v>
      </c>
      <c r="F370" t="s">
        <v>0</v>
      </c>
      <c r="G370">
        <v>500</v>
      </c>
      <c r="H370" t="s">
        <v>173</v>
      </c>
      <c r="I370" t="s">
        <v>2</v>
      </c>
      <c r="J370" s="1">
        <v>44318</v>
      </c>
      <c r="K370" s="2">
        <v>0.39999999999999997</v>
      </c>
      <c r="L370">
        <v>3</v>
      </c>
      <c r="M370">
        <v>5</v>
      </c>
      <c r="N370" t="s">
        <v>361</v>
      </c>
      <c r="O370" s="3" t="s">
        <v>549</v>
      </c>
      <c r="P370" s="3" t="s">
        <v>720</v>
      </c>
      <c r="Q370" s="3" t="s">
        <v>777</v>
      </c>
      <c r="R370" s="9">
        <f t="shared" si="39"/>
        <v>1.8671296296296298E-3</v>
      </c>
      <c r="S370" s="4">
        <f t="shared" si="40"/>
        <v>1.8671296296296296E-3</v>
      </c>
      <c r="T370" s="4" t="str">
        <f t="shared" si="41"/>
        <v>0:02:41,320</v>
      </c>
      <c r="U370" t="s">
        <v>4</v>
      </c>
      <c r="V370">
        <v>3975</v>
      </c>
      <c r="W370" t="s">
        <v>183</v>
      </c>
      <c r="X370" t="s">
        <v>184</v>
      </c>
      <c r="Y370" t="s">
        <v>7</v>
      </c>
    </row>
    <row r="371" spans="1:25" x14ac:dyDescent="0.3">
      <c r="A371" t="str">
        <f t="shared" si="35"/>
        <v>Švecová Romana (PIE)</v>
      </c>
      <c r="B371" t="str">
        <f t="shared" si="36"/>
        <v>K1 500 Kadetky</v>
      </c>
      <c r="C371" t="str">
        <f t="shared" si="38"/>
        <v>K1 500 Kadetky Švecová Romana (PIE)</v>
      </c>
      <c r="D371" t="str">
        <f t="shared" si="37"/>
        <v>Švecová Romana (PIE) K1 500 Kadetky</v>
      </c>
      <c r="E371">
        <v>71</v>
      </c>
      <c r="F371" t="s">
        <v>0</v>
      </c>
      <c r="G371">
        <v>500</v>
      </c>
      <c r="H371" t="s">
        <v>173</v>
      </c>
      <c r="I371" t="s">
        <v>2</v>
      </c>
      <c r="J371" s="1">
        <v>44318</v>
      </c>
      <c r="K371" s="2">
        <v>0.6</v>
      </c>
      <c r="L371">
        <v>3</v>
      </c>
      <c r="M371">
        <v>3</v>
      </c>
      <c r="N371" t="s">
        <v>414</v>
      </c>
      <c r="O371" s="3" t="s">
        <v>549</v>
      </c>
      <c r="P371" s="3" t="s">
        <v>720</v>
      </c>
      <c r="Q371" s="3" t="s">
        <v>825</v>
      </c>
      <c r="R371" s="9">
        <f t="shared" si="39"/>
        <v>1.6680555555555557E-3</v>
      </c>
      <c r="S371" s="4">
        <f t="shared" si="40"/>
        <v>1.6680555555555557E-3</v>
      </c>
      <c r="T371" s="4" t="str">
        <f t="shared" si="41"/>
        <v>0:02:24,120</v>
      </c>
      <c r="U371" t="s">
        <v>4</v>
      </c>
      <c r="V371">
        <v>3975</v>
      </c>
      <c r="W371" t="s">
        <v>183</v>
      </c>
      <c r="X371" t="s">
        <v>184</v>
      </c>
      <c r="Y371" t="s">
        <v>7</v>
      </c>
    </row>
    <row r="372" spans="1:25" x14ac:dyDescent="0.3">
      <c r="A372" t="str">
        <f t="shared" si="35"/>
        <v>Tereštík Marián (ZLP)</v>
      </c>
      <c r="B372" t="str">
        <f t="shared" si="36"/>
        <v>K1 1000 Kadeti</v>
      </c>
      <c r="C372" t="str">
        <f t="shared" si="38"/>
        <v>K1 1000 Kadeti Tereštík Marián (ZLP)</v>
      </c>
      <c r="D372" t="str">
        <f t="shared" si="37"/>
        <v>Tereštík Marián (ZLP) K1 1000 Kadeti</v>
      </c>
      <c r="E372">
        <v>12</v>
      </c>
      <c r="F372" t="s">
        <v>0</v>
      </c>
      <c r="G372">
        <v>1000</v>
      </c>
      <c r="H372" t="s">
        <v>115</v>
      </c>
      <c r="I372" t="s">
        <v>2</v>
      </c>
      <c r="J372" s="1">
        <v>44317</v>
      </c>
      <c r="K372" s="2">
        <v>0.46458333333333335</v>
      </c>
      <c r="L372">
        <v>1</v>
      </c>
      <c r="M372">
        <v>10</v>
      </c>
      <c r="N372" t="s">
        <v>162</v>
      </c>
      <c r="O372" s="3" t="s">
        <v>549</v>
      </c>
      <c r="P372" s="3" t="s">
        <v>550</v>
      </c>
      <c r="Q372" s="3" t="s">
        <v>604</v>
      </c>
      <c r="R372" s="9">
        <f t="shared" si="39"/>
        <v>3.3879629629629628E-3</v>
      </c>
      <c r="S372" s="4">
        <f t="shared" si="40"/>
        <v>3.3879629629629633E-3</v>
      </c>
      <c r="T372" s="4" t="str">
        <f t="shared" si="41"/>
        <v>0:04:52,720</v>
      </c>
      <c r="U372" t="s">
        <v>4</v>
      </c>
      <c r="V372">
        <v>5318</v>
      </c>
      <c r="W372" t="s">
        <v>163</v>
      </c>
      <c r="X372" t="s">
        <v>164</v>
      </c>
      <c r="Y372" t="s">
        <v>33</v>
      </c>
    </row>
    <row r="373" spans="1:25" x14ac:dyDescent="0.3">
      <c r="A373" t="str">
        <f t="shared" si="35"/>
        <v>Tereštík Marián (ZLP)</v>
      </c>
      <c r="B373" t="str">
        <f t="shared" si="36"/>
        <v>K1 1000 Kadeti</v>
      </c>
      <c r="C373" t="str">
        <f t="shared" si="38"/>
        <v>K1 1000 Kadeti Tereštík Marián (ZLP)</v>
      </c>
      <c r="D373" t="str">
        <f t="shared" si="37"/>
        <v>Tereštík Marián (ZLP) K1 1000 Kadeti</v>
      </c>
      <c r="E373">
        <v>22</v>
      </c>
      <c r="F373" t="s">
        <v>0</v>
      </c>
      <c r="G373">
        <v>1000</v>
      </c>
      <c r="H373" t="s">
        <v>115</v>
      </c>
      <c r="I373" t="s">
        <v>2</v>
      </c>
      <c r="J373" s="1">
        <v>44317</v>
      </c>
      <c r="K373" s="2">
        <v>0.51250000000000007</v>
      </c>
      <c r="L373">
        <v>9</v>
      </c>
      <c r="M373">
        <v>6</v>
      </c>
      <c r="N373" t="s">
        <v>245</v>
      </c>
      <c r="O373" s="3" t="s">
        <v>549</v>
      </c>
      <c r="P373" s="3" t="s">
        <v>550</v>
      </c>
      <c r="Q373" s="3" t="s">
        <v>662</v>
      </c>
      <c r="R373" s="9">
        <f t="shared" si="39"/>
        <v>3.1722222222222221E-3</v>
      </c>
      <c r="S373" s="4">
        <f t="shared" si="40"/>
        <v>3.1722222222222221E-3</v>
      </c>
      <c r="T373" s="4" t="str">
        <f t="shared" si="41"/>
        <v>0:04:34,080</v>
      </c>
      <c r="U373" t="s">
        <v>4</v>
      </c>
      <c r="V373">
        <v>5318</v>
      </c>
      <c r="W373" t="s">
        <v>163</v>
      </c>
      <c r="X373" t="s">
        <v>164</v>
      </c>
      <c r="Y373" t="s">
        <v>33</v>
      </c>
    </row>
    <row r="374" spans="1:25" x14ac:dyDescent="0.3">
      <c r="A374" t="str">
        <f t="shared" si="35"/>
        <v>Tereštík Marián (ZLP)</v>
      </c>
      <c r="B374" t="str">
        <f t="shared" si="36"/>
        <v>K1 1000 Kadeti</v>
      </c>
      <c r="C374" t="str">
        <f t="shared" si="38"/>
        <v>K1 1000 Kadeti Tereštík Marián (ZLP)</v>
      </c>
      <c r="D374" t="str">
        <f t="shared" si="37"/>
        <v>Tereštík Marián (ZLP) K1 1000 Kadeti</v>
      </c>
      <c r="E374">
        <v>38</v>
      </c>
      <c r="F374" t="s">
        <v>0</v>
      </c>
      <c r="G374">
        <v>1000</v>
      </c>
      <c r="H374" t="s">
        <v>115</v>
      </c>
      <c r="I374" t="s">
        <v>2</v>
      </c>
      <c r="J374" s="1">
        <v>44317</v>
      </c>
      <c r="K374" s="2">
        <v>0.61805555555555558</v>
      </c>
      <c r="L374">
        <v>4</v>
      </c>
      <c r="M374">
        <v>7</v>
      </c>
      <c r="N374" t="s">
        <v>295</v>
      </c>
      <c r="O374" s="3" t="s">
        <v>549</v>
      </c>
      <c r="P374" s="3" t="s">
        <v>550</v>
      </c>
      <c r="Q374" s="3" t="s">
        <v>710</v>
      </c>
      <c r="R374" s="9">
        <f t="shared" si="39"/>
        <v>3.0254629629629629E-3</v>
      </c>
      <c r="S374" s="4">
        <f t="shared" si="40"/>
        <v>3.0254629629629629E-3</v>
      </c>
      <c r="T374" s="4" t="str">
        <f t="shared" si="41"/>
        <v>0:04:21,400</v>
      </c>
      <c r="U374" t="s">
        <v>4</v>
      </c>
      <c r="V374">
        <v>5318</v>
      </c>
      <c r="W374" t="s">
        <v>163</v>
      </c>
      <c r="X374" t="s">
        <v>164</v>
      </c>
      <c r="Y374" t="s">
        <v>33</v>
      </c>
    </row>
    <row r="375" spans="1:25" x14ac:dyDescent="0.3">
      <c r="A375" t="str">
        <f t="shared" si="35"/>
        <v>Tereštík Marián (ZLP)</v>
      </c>
      <c r="B375" t="str">
        <f t="shared" si="36"/>
        <v>K1 200 Kadeti</v>
      </c>
      <c r="C375" t="str">
        <f t="shared" si="38"/>
        <v>K1 200 Kadeti Tereštík Marián (ZLP)</v>
      </c>
      <c r="D375" t="str">
        <f t="shared" si="37"/>
        <v>Tereštík Marián (ZLP) K1 200 Kadeti</v>
      </c>
      <c r="E375">
        <v>92</v>
      </c>
      <c r="F375" t="s">
        <v>0</v>
      </c>
      <c r="G375">
        <v>200</v>
      </c>
      <c r="H375" t="s">
        <v>115</v>
      </c>
      <c r="I375" t="s">
        <v>2</v>
      </c>
      <c r="J375" s="1">
        <v>44318</v>
      </c>
      <c r="K375" s="2">
        <v>0.63750000000000007</v>
      </c>
      <c r="L375">
        <v>1</v>
      </c>
      <c r="M375">
        <v>10</v>
      </c>
      <c r="N375" t="s">
        <v>468</v>
      </c>
      <c r="O375" s="3" t="s">
        <v>549</v>
      </c>
      <c r="P375" s="3" t="s">
        <v>549</v>
      </c>
      <c r="Q375" s="3" t="s">
        <v>872</v>
      </c>
      <c r="R375" s="9">
        <f t="shared" si="39"/>
        <v>6.578703703703704E-4</v>
      </c>
      <c r="S375" s="4">
        <f t="shared" si="40"/>
        <v>6.578703703703704E-4</v>
      </c>
      <c r="T375" s="4" t="str">
        <f t="shared" si="41"/>
        <v>0:00:56,840</v>
      </c>
      <c r="U375" t="s">
        <v>4</v>
      </c>
      <c r="V375">
        <v>5318</v>
      </c>
      <c r="W375" t="s">
        <v>163</v>
      </c>
      <c r="X375" t="s">
        <v>164</v>
      </c>
      <c r="Y375" t="s">
        <v>33</v>
      </c>
    </row>
    <row r="376" spans="1:25" x14ac:dyDescent="0.3">
      <c r="A376" t="str">
        <f t="shared" si="35"/>
        <v>Tereštík Marián (ZLP)</v>
      </c>
      <c r="B376" t="str">
        <f t="shared" si="36"/>
        <v>K1 200 Kadeti</v>
      </c>
      <c r="C376" t="str">
        <f t="shared" si="38"/>
        <v>K1 200 Kadeti Tereštík Marián (ZLP)</v>
      </c>
      <c r="D376" t="str">
        <f t="shared" si="37"/>
        <v>Tereštík Marián (ZLP) K1 200 Kadeti</v>
      </c>
      <c r="E376">
        <v>106</v>
      </c>
      <c r="F376" t="s">
        <v>0</v>
      </c>
      <c r="G376">
        <v>200</v>
      </c>
      <c r="H376" t="s">
        <v>115</v>
      </c>
      <c r="I376" t="s">
        <v>2</v>
      </c>
      <c r="J376" s="1">
        <v>44318</v>
      </c>
      <c r="K376" s="2">
        <v>0.6791666666666667</v>
      </c>
      <c r="L376">
        <v>5</v>
      </c>
      <c r="M376">
        <v>10</v>
      </c>
      <c r="N376" t="s">
        <v>519</v>
      </c>
      <c r="O376" s="3" t="s">
        <v>549</v>
      </c>
      <c r="P376" s="3" t="s">
        <v>549</v>
      </c>
      <c r="Q376" s="3" t="s">
        <v>778</v>
      </c>
      <c r="R376" s="9">
        <f t="shared" si="39"/>
        <v>6.0277777777777771E-4</v>
      </c>
      <c r="S376" s="4">
        <f t="shared" si="40"/>
        <v>6.0277777777777771E-4</v>
      </c>
      <c r="T376" s="4" t="str">
        <f t="shared" si="41"/>
        <v>0:00:52,080</v>
      </c>
      <c r="U376" t="s">
        <v>4</v>
      </c>
      <c r="V376">
        <v>5318</v>
      </c>
      <c r="W376" t="s">
        <v>163</v>
      </c>
      <c r="X376" t="s">
        <v>164</v>
      </c>
      <c r="Y376" t="s">
        <v>33</v>
      </c>
    </row>
    <row r="377" spans="1:25" x14ac:dyDescent="0.3">
      <c r="A377" t="str">
        <f t="shared" si="35"/>
        <v>Tereštík Marián (ZLP)</v>
      </c>
      <c r="B377" t="str">
        <f t="shared" si="36"/>
        <v>K1 500 Kadeti</v>
      </c>
      <c r="C377" t="str">
        <f t="shared" si="38"/>
        <v>K1 500 Kadeti Tereštík Marián (ZLP)</v>
      </c>
      <c r="D377" t="str">
        <f t="shared" si="37"/>
        <v>Tereštík Marián (ZLP) K1 500 Kadeti</v>
      </c>
      <c r="E377">
        <v>55</v>
      </c>
      <c r="F377" t="s">
        <v>0</v>
      </c>
      <c r="G377">
        <v>500</v>
      </c>
      <c r="H377" t="s">
        <v>115</v>
      </c>
      <c r="I377" t="s">
        <v>2</v>
      </c>
      <c r="J377" s="1">
        <v>44318</v>
      </c>
      <c r="K377" s="2">
        <v>0.39583333333333331</v>
      </c>
      <c r="L377">
        <v>1</v>
      </c>
      <c r="M377">
        <v>10</v>
      </c>
      <c r="N377" t="s">
        <v>353</v>
      </c>
      <c r="O377" s="3" t="s">
        <v>549</v>
      </c>
      <c r="P377" s="3" t="s">
        <v>720</v>
      </c>
      <c r="Q377" s="3" t="s">
        <v>769</v>
      </c>
      <c r="R377" s="9">
        <f t="shared" si="39"/>
        <v>1.7680439814814815E-3</v>
      </c>
      <c r="S377" s="4">
        <f t="shared" si="40"/>
        <v>1.7680439814814815E-3</v>
      </c>
      <c r="T377" s="4" t="str">
        <f t="shared" si="41"/>
        <v>0:02:32,759</v>
      </c>
      <c r="U377" t="s">
        <v>4</v>
      </c>
      <c r="V377">
        <v>5318</v>
      </c>
      <c r="W377" t="s">
        <v>163</v>
      </c>
      <c r="X377" t="s">
        <v>164</v>
      </c>
      <c r="Y377" t="s">
        <v>33</v>
      </c>
    </row>
    <row r="378" spans="1:25" x14ac:dyDescent="0.3">
      <c r="A378" t="str">
        <f t="shared" si="35"/>
        <v>Tereštík Marián (ZLP)</v>
      </c>
      <c r="B378" t="str">
        <f t="shared" si="36"/>
        <v>K1 500 Kadeti</v>
      </c>
      <c r="C378" t="str">
        <f t="shared" si="38"/>
        <v>K1 500 Kadeti Tereštík Marián (ZLP)</v>
      </c>
      <c r="D378" t="str">
        <f t="shared" si="37"/>
        <v>Tereštík Marián (ZLP) K1 500 Kadeti</v>
      </c>
      <c r="E378">
        <v>69</v>
      </c>
      <c r="F378" t="s">
        <v>0</v>
      </c>
      <c r="G378">
        <v>500</v>
      </c>
      <c r="H378" t="s">
        <v>115</v>
      </c>
      <c r="I378" t="s">
        <v>2</v>
      </c>
      <c r="J378" s="1">
        <v>44318</v>
      </c>
      <c r="K378" s="2">
        <v>0.59583333333333333</v>
      </c>
      <c r="L378">
        <v>9</v>
      </c>
      <c r="M378">
        <v>4</v>
      </c>
      <c r="N378" t="s">
        <v>403</v>
      </c>
      <c r="O378" s="3" t="s">
        <v>549</v>
      </c>
      <c r="P378" s="3" t="s">
        <v>720</v>
      </c>
      <c r="Q378" s="3" t="s">
        <v>815</v>
      </c>
      <c r="R378" s="9">
        <f t="shared" si="39"/>
        <v>1.5833333333333335E-3</v>
      </c>
      <c r="S378" s="4">
        <f t="shared" si="40"/>
        <v>1.5833333333333335E-3</v>
      </c>
      <c r="T378" s="4" t="str">
        <f t="shared" si="41"/>
        <v>0:02:16,800</v>
      </c>
      <c r="U378" t="s">
        <v>4</v>
      </c>
      <c r="V378">
        <v>5318</v>
      </c>
      <c r="W378" t="s">
        <v>163</v>
      </c>
      <c r="X378" t="s">
        <v>164</v>
      </c>
      <c r="Y378" t="s">
        <v>33</v>
      </c>
    </row>
    <row r="379" spans="1:25" x14ac:dyDescent="0.3">
      <c r="A379" t="str">
        <f t="shared" si="35"/>
        <v>Tóth Ľudovít (KOM)</v>
      </c>
      <c r="B379" t="str">
        <f t="shared" si="36"/>
        <v>K1 1000 Kadeti</v>
      </c>
      <c r="C379" t="str">
        <f t="shared" si="38"/>
        <v>K1 1000 Kadeti Tóth Ľudovít (KOM)</v>
      </c>
      <c r="D379" t="str">
        <f t="shared" si="37"/>
        <v>Tóth Ľudovít (KOM) K1 1000 Kadeti</v>
      </c>
      <c r="E379">
        <v>11</v>
      </c>
      <c r="F379" t="s">
        <v>0</v>
      </c>
      <c r="G379">
        <v>1000</v>
      </c>
      <c r="H379" t="s">
        <v>115</v>
      </c>
      <c r="I379" t="s">
        <v>2</v>
      </c>
      <c r="J379" s="1">
        <v>44317</v>
      </c>
      <c r="K379" s="2">
        <v>0.46249999999999997</v>
      </c>
      <c r="L379">
        <v>3</v>
      </c>
      <c r="M379">
        <v>1</v>
      </c>
      <c r="N379" t="s">
        <v>116</v>
      </c>
      <c r="O379" s="3" t="s">
        <v>549</v>
      </c>
      <c r="P379" s="3" t="s">
        <v>550</v>
      </c>
      <c r="Q379" s="3" t="s">
        <v>587</v>
      </c>
      <c r="R379" s="9">
        <f t="shared" si="39"/>
        <v>2.9550925925925929E-3</v>
      </c>
      <c r="S379" s="4">
        <f t="shared" si="40"/>
        <v>2.9550925925925925E-3</v>
      </c>
      <c r="T379" s="4" t="str">
        <f t="shared" si="41"/>
        <v>0:04:15,320</v>
      </c>
      <c r="U379" t="s">
        <v>4</v>
      </c>
      <c r="V379">
        <v>2963</v>
      </c>
      <c r="W379" t="s">
        <v>117</v>
      </c>
      <c r="X379" t="s">
        <v>118</v>
      </c>
      <c r="Y379" t="s">
        <v>14</v>
      </c>
    </row>
    <row r="380" spans="1:25" x14ac:dyDescent="0.3">
      <c r="A380" t="str">
        <f t="shared" si="35"/>
        <v>Tóth Ľudovít (KOM)</v>
      </c>
      <c r="B380" t="str">
        <f t="shared" si="36"/>
        <v>K1 1000 Kadeti</v>
      </c>
      <c r="C380" t="str">
        <f t="shared" si="38"/>
        <v>K1 1000 Kadeti Tóth Ľudovít (KOM)</v>
      </c>
      <c r="D380" t="str">
        <f t="shared" si="37"/>
        <v>Tóth Ľudovít (KOM) K1 1000 Kadeti</v>
      </c>
      <c r="E380">
        <v>21</v>
      </c>
      <c r="F380" t="s">
        <v>0</v>
      </c>
      <c r="G380">
        <v>1000</v>
      </c>
      <c r="H380" t="s">
        <v>115</v>
      </c>
      <c r="I380" t="s">
        <v>2</v>
      </c>
      <c r="J380" s="1">
        <v>44317</v>
      </c>
      <c r="K380" s="2">
        <v>0.51041666666666663</v>
      </c>
      <c r="L380">
        <v>1</v>
      </c>
      <c r="M380">
        <v>2</v>
      </c>
      <c r="N380" t="s">
        <v>233</v>
      </c>
      <c r="O380" s="3" t="s">
        <v>549</v>
      </c>
      <c r="P380" s="3" t="s">
        <v>550</v>
      </c>
      <c r="Q380" s="3" t="s">
        <v>650</v>
      </c>
      <c r="R380" s="9">
        <f t="shared" si="39"/>
        <v>2.9331481481481483E-3</v>
      </c>
      <c r="S380" s="4">
        <f t="shared" si="40"/>
        <v>2.9331481481481483E-3</v>
      </c>
      <c r="T380" s="4" t="str">
        <f t="shared" si="41"/>
        <v>0:04:13,424</v>
      </c>
      <c r="U380" t="s">
        <v>4</v>
      </c>
      <c r="V380">
        <v>2963</v>
      </c>
      <c r="W380" t="s">
        <v>117</v>
      </c>
      <c r="X380" t="s">
        <v>118</v>
      </c>
      <c r="Y380" t="s">
        <v>14</v>
      </c>
    </row>
    <row r="381" spans="1:25" x14ac:dyDescent="0.3">
      <c r="A381" t="str">
        <f t="shared" si="35"/>
        <v>Tóth Ľudovít (KOM)</v>
      </c>
      <c r="B381" t="str">
        <f t="shared" si="36"/>
        <v>K1 1000 Kadeti</v>
      </c>
      <c r="C381" t="str">
        <f t="shared" si="38"/>
        <v>K1 1000 Kadeti Tóth Ľudovít (KOM)</v>
      </c>
      <c r="D381" t="str">
        <f t="shared" si="37"/>
        <v>Tóth Ľudovít (KOM) K1 1000 Kadeti</v>
      </c>
      <c r="E381">
        <v>37</v>
      </c>
      <c r="F381" t="s">
        <v>0</v>
      </c>
      <c r="G381">
        <v>1000</v>
      </c>
      <c r="H381" t="s">
        <v>115</v>
      </c>
      <c r="I381" t="s">
        <v>2</v>
      </c>
      <c r="J381" s="1">
        <v>44317</v>
      </c>
      <c r="K381" s="2">
        <v>0.61597222222222225</v>
      </c>
      <c r="L381">
        <v>4</v>
      </c>
      <c r="M381">
        <v>1</v>
      </c>
      <c r="N381" t="s">
        <v>283</v>
      </c>
      <c r="O381" s="3" t="s">
        <v>549</v>
      </c>
      <c r="P381" s="3" t="s">
        <v>677</v>
      </c>
      <c r="Q381" s="3" t="s">
        <v>698</v>
      </c>
      <c r="R381" s="9">
        <f t="shared" si="39"/>
        <v>2.7240740740740745E-3</v>
      </c>
      <c r="S381" s="4">
        <f t="shared" si="40"/>
        <v>2.7240740740740741E-3</v>
      </c>
      <c r="T381" s="4" t="str">
        <f t="shared" si="41"/>
        <v>0:03:55,360</v>
      </c>
      <c r="U381" t="s">
        <v>4</v>
      </c>
      <c r="V381">
        <v>2963</v>
      </c>
      <c r="W381" t="s">
        <v>117</v>
      </c>
      <c r="X381" t="s">
        <v>118</v>
      </c>
      <c r="Y381" t="s">
        <v>14</v>
      </c>
    </row>
    <row r="382" spans="1:25" x14ac:dyDescent="0.3">
      <c r="A382" t="str">
        <f t="shared" si="35"/>
        <v>Tóth Ľudovít (KOM)</v>
      </c>
      <c r="B382" t="str">
        <f t="shared" si="36"/>
        <v>K1 200 Kadeti</v>
      </c>
      <c r="C382" t="str">
        <f t="shared" si="38"/>
        <v>K1 200 Kadeti Tóth Ľudovít (KOM)</v>
      </c>
      <c r="D382" t="str">
        <f t="shared" si="37"/>
        <v>Tóth Ľudovít (KOM) K1 200 Kadeti</v>
      </c>
      <c r="E382">
        <v>91</v>
      </c>
      <c r="F382" t="s">
        <v>0</v>
      </c>
      <c r="G382">
        <v>200</v>
      </c>
      <c r="H382" t="s">
        <v>115</v>
      </c>
      <c r="I382" t="s">
        <v>2</v>
      </c>
      <c r="J382" s="1">
        <v>44318</v>
      </c>
      <c r="K382" s="2">
        <v>0.63541666666666663</v>
      </c>
      <c r="L382">
        <v>3</v>
      </c>
      <c r="M382">
        <v>5</v>
      </c>
      <c r="N382" t="s">
        <v>455</v>
      </c>
      <c r="O382" s="3" t="s">
        <v>549</v>
      </c>
      <c r="P382" s="3" t="s">
        <v>549</v>
      </c>
      <c r="Q382" s="3" t="s">
        <v>861</v>
      </c>
      <c r="R382" s="9">
        <f t="shared" si="39"/>
        <v>5.7453703703703703E-4</v>
      </c>
      <c r="S382" s="4">
        <f t="shared" si="40"/>
        <v>5.7453703703703703E-4</v>
      </c>
      <c r="T382" s="4" t="str">
        <f t="shared" si="41"/>
        <v>0:00:49,640</v>
      </c>
      <c r="U382" t="s">
        <v>4</v>
      </c>
      <c r="V382">
        <v>2963</v>
      </c>
      <c r="W382" t="s">
        <v>117</v>
      </c>
      <c r="X382" t="s">
        <v>118</v>
      </c>
      <c r="Y382" t="s">
        <v>14</v>
      </c>
    </row>
    <row r="383" spans="1:25" x14ac:dyDescent="0.3">
      <c r="A383" t="str">
        <f t="shared" si="35"/>
        <v>Tóth Ľudovít (KOM)</v>
      </c>
      <c r="B383" t="str">
        <f t="shared" si="36"/>
        <v>K1 200 Kadeti</v>
      </c>
      <c r="C383" t="str">
        <f t="shared" si="38"/>
        <v>K1 200 Kadeti Tóth Ľudovít (KOM)</v>
      </c>
      <c r="D383" t="str">
        <f t="shared" si="37"/>
        <v>Tóth Ľudovít (KOM) K1 200 Kadeti</v>
      </c>
      <c r="E383">
        <v>105</v>
      </c>
      <c r="F383" t="s">
        <v>0</v>
      </c>
      <c r="G383">
        <v>200</v>
      </c>
      <c r="H383" t="s">
        <v>115</v>
      </c>
      <c r="I383" t="s">
        <v>2</v>
      </c>
      <c r="J383" s="1">
        <v>44318</v>
      </c>
      <c r="K383" s="2">
        <v>0.67708333333333337</v>
      </c>
      <c r="L383">
        <v>2</v>
      </c>
      <c r="M383">
        <v>4</v>
      </c>
      <c r="N383" t="s">
        <v>509</v>
      </c>
      <c r="O383" s="3" t="s">
        <v>549</v>
      </c>
      <c r="P383" s="3" t="s">
        <v>549</v>
      </c>
      <c r="Q383" s="3" t="s">
        <v>909</v>
      </c>
      <c r="R383" s="9">
        <f t="shared" si="39"/>
        <v>5.175925925925926E-4</v>
      </c>
      <c r="S383" s="4">
        <f t="shared" si="40"/>
        <v>5.175925925925926E-4</v>
      </c>
      <c r="T383" s="4" t="str">
        <f t="shared" si="41"/>
        <v>0:00:44,720</v>
      </c>
      <c r="U383" t="s">
        <v>4</v>
      </c>
      <c r="V383">
        <v>2963</v>
      </c>
      <c r="W383" t="s">
        <v>117</v>
      </c>
      <c r="X383" t="s">
        <v>118</v>
      </c>
      <c r="Y383" t="s">
        <v>14</v>
      </c>
    </row>
    <row r="384" spans="1:25" x14ac:dyDescent="0.3">
      <c r="A384" t="str">
        <f t="shared" si="35"/>
        <v>Tóth Ľudovít (KOM)</v>
      </c>
      <c r="B384" t="str">
        <f t="shared" si="36"/>
        <v>K1 500 Kadeti</v>
      </c>
      <c r="C384" t="str">
        <f t="shared" si="38"/>
        <v>K1 500 Kadeti Tóth Ľudovít (KOM)</v>
      </c>
      <c r="D384" t="str">
        <f t="shared" si="37"/>
        <v>Tóth Ľudovít (KOM) K1 500 Kadeti</v>
      </c>
      <c r="E384">
        <v>54</v>
      </c>
      <c r="F384" t="s">
        <v>0</v>
      </c>
      <c r="G384">
        <v>500</v>
      </c>
      <c r="H384" t="s">
        <v>115</v>
      </c>
      <c r="I384" t="s">
        <v>2</v>
      </c>
      <c r="J384" s="1">
        <v>44318</v>
      </c>
      <c r="K384" s="2">
        <v>0.39374999999999999</v>
      </c>
      <c r="L384">
        <v>3</v>
      </c>
      <c r="M384">
        <v>3</v>
      </c>
      <c r="N384" t="s">
        <v>337</v>
      </c>
      <c r="O384" s="3" t="s">
        <v>549</v>
      </c>
      <c r="P384" s="3" t="s">
        <v>720</v>
      </c>
      <c r="Q384" s="3" t="s">
        <v>753</v>
      </c>
      <c r="R384" s="9">
        <f t="shared" si="39"/>
        <v>1.5300925925925924E-3</v>
      </c>
      <c r="S384" s="4">
        <f t="shared" si="40"/>
        <v>1.5300925925925924E-3</v>
      </c>
      <c r="T384" s="4" t="str">
        <f t="shared" si="41"/>
        <v>0:02:12,200</v>
      </c>
      <c r="U384" t="s">
        <v>4</v>
      </c>
      <c r="V384">
        <v>2963</v>
      </c>
      <c r="W384" t="s">
        <v>117</v>
      </c>
      <c r="X384" t="s">
        <v>118</v>
      </c>
      <c r="Y384" t="s">
        <v>14</v>
      </c>
    </row>
    <row r="385" spans="1:25" x14ac:dyDescent="0.3">
      <c r="A385" t="str">
        <f t="shared" si="35"/>
        <v>Tóth Ľudovít (KOM)</v>
      </c>
      <c r="B385" t="str">
        <f t="shared" si="36"/>
        <v>K1 500 Kadeti</v>
      </c>
      <c r="C385" t="str">
        <f t="shared" si="38"/>
        <v>K1 500 Kadeti Tóth Ľudovít (KOM)</v>
      </c>
      <c r="D385" t="str">
        <f t="shared" si="37"/>
        <v>Tóth Ľudovít (KOM) K1 500 Kadeti</v>
      </c>
      <c r="E385">
        <v>68</v>
      </c>
      <c r="F385" t="s">
        <v>0</v>
      </c>
      <c r="G385">
        <v>500</v>
      </c>
      <c r="H385" t="s">
        <v>115</v>
      </c>
      <c r="I385" t="s">
        <v>2</v>
      </c>
      <c r="J385" s="1">
        <v>44318</v>
      </c>
      <c r="K385" s="2">
        <v>0.59375</v>
      </c>
      <c r="L385">
        <v>2</v>
      </c>
      <c r="M385">
        <v>5</v>
      </c>
      <c r="N385" t="s">
        <v>397</v>
      </c>
      <c r="O385" s="3" t="s">
        <v>549</v>
      </c>
      <c r="P385" s="3" t="s">
        <v>720</v>
      </c>
      <c r="Q385" s="3" t="s">
        <v>640</v>
      </c>
      <c r="R385" s="9">
        <f t="shared" si="39"/>
        <v>1.4745370370370372E-3</v>
      </c>
      <c r="S385" s="4">
        <f t="shared" si="40"/>
        <v>1.474537037037037E-3</v>
      </c>
      <c r="T385" s="4" t="str">
        <f t="shared" si="41"/>
        <v>0:02:07,400</v>
      </c>
      <c r="U385" t="s">
        <v>4</v>
      </c>
      <c r="V385">
        <v>2963</v>
      </c>
      <c r="W385" t="s">
        <v>117</v>
      </c>
      <c r="X385" t="s">
        <v>118</v>
      </c>
      <c r="Y385" t="s">
        <v>14</v>
      </c>
    </row>
    <row r="386" spans="1:25" x14ac:dyDescent="0.3">
      <c r="A386" t="str">
        <f t="shared" ref="A386:A432" si="42">W386&amp;" "&amp;X386&amp;" ("&amp;Y386&amp;")"</f>
        <v>Trakalová Tatiana (PIE)</v>
      </c>
      <c r="B386" t="str">
        <f t="shared" ref="B386:B432" si="43">F386&amp;" "&amp;G386&amp;" "&amp;H386</f>
        <v>K1 1000 Juniorky</v>
      </c>
      <c r="C386" t="str">
        <f t="shared" si="38"/>
        <v>K1 1000 Juniorky Trakalová Tatiana (PIE)</v>
      </c>
      <c r="D386" t="str">
        <f t="shared" ref="D386:D432" si="44">A386&amp;" "&amp;B386</f>
        <v>Trakalová Tatiana (PIE) K1 1000 Juniorky</v>
      </c>
      <c r="E386">
        <v>7</v>
      </c>
      <c r="F386" t="s">
        <v>0</v>
      </c>
      <c r="G386">
        <v>1000</v>
      </c>
      <c r="H386" t="s">
        <v>87</v>
      </c>
      <c r="I386" t="s">
        <v>2</v>
      </c>
      <c r="J386" s="1">
        <v>44317</v>
      </c>
      <c r="K386" s="2">
        <v>0.4458333333333333</v>
      </c>
      <c r="L386">
        <v>8</v>
      </c>
      <c r="M386">
        <v>5</v>
      </c>
      <c r="N386" t="s">
        <v>100</v>
      </c>
      <c r="O386" s="3" t="s">
        <v>549</v>
      </c>
      <c r="P386" s="3" t="s">
        <v>550</v>
      </c>
      <c r="Q386" s="3" t="s">
        <v>582</v>
      </c>
      <c r="R386" s="9">
        <f t="shared" si="39"/>
        <v>3.3569444444444441E-3</v>
      </c>
      <c r="S386" s="4">
        <f t="shared" si="40"/>
        <v>3.3569444444444445E-3</v>
      </c>
      <c r="T386" s="4" t="str">
        <f t="shared" si="41"/>
        <v>0:04:50,040</v>
      </c>
      <c r="U386" t="s">
        <v>4</v>
      </c>
      <c r="V386">
        <v>2952</v>
      </c>
      <c r="W386" t="s">
        <v>101</v>
      </c>
      <c r="X386" t="s">
        <v>102</v>
      </c>
      <c r="Y386" t="s">
        <v>7</v>
      </c>
    </row>
    <row r="387" spans="1:25" x14ac:dyDescent="0.3">
      <c r="A387" t="str">
        <f t="shared" si="42"/>
        <v>Trakalová Tatiana (PIE)</v>
      </c>
      <c r="B387" t="str">
        <f t="shared" si="43"/>
        <v>K1 1000 Juniorky</v>
      </c>
      <c r="C387" t="str">
        <f t="shared" ref="C387:C432" si="45">B387&amp;" "&amp;A387</f>
        <v>K1 1000 Juniorky Trakalová Tatiana (PIE)</v>
      </c>
      <c r="D387" t="str">
        <f t="shared" si="44"/>
        <v>Trakalová Tatiana (PIE) K1 1000 Juniorky</v>
      </c>
      <c r="E387">
        <v>20</v>
      </c>
      <c r="F387" t="s">
        <v>0</v>
      </c>
      <c r="G387">
        <v>1000</v>
      </c>
      <c r="H387" t="s">
        <v>87</v>
      </c>
      <c r="I387" t="s">
        <v>2</v>
      </c>
      <c r="J387" s="1">
        <v>44317</v>
      </c>
      <c r="K387" s="2">
        <v>0.5083333333333333</v>
      </c>
      <c r="L387">
        <v>3</v>
      </c>
      <c r="M387">
        <v>6</v>
      </c>
      <c r="N387" t="s">
        <v>229</v>
      </c>
      <c r="O387" s="3" t="s">
        <v>549</v>
      </c>
      <c r="P387" s="3" t="s">
        <v>550</v>
      </c>
      <c r="Q387" s="3" t="s">
        <v>646</v>
      </c>
      <c r="R387" s="9">
        <f t="shared" ref="R387:R432" si="46">TIMEVALUE(SUBSTITUTE(N387,".",","))</f>
        <v>3.4550925925925925E-3</v>
      </c>
      <c r="S387" s="4">
        <f t="shared" ref="S387:S432" si="47">(VALUE(O387)*3600+VALUE(P387)*60+VALUE(SUBSTITUTE(Q387,".",",")))/(24*60*60)</f>
        <v>3.4550925925925925E-3</v>
      </c>
      <c r="T387" s="4" t="str">
        <f t="shared" ref="T387:T432" si="48">TEXT(S387,"[h]:mm:ss,000")</f>
        <v>0:04:58,520</v>
      </c>
      <c r="U387" t="s">
        <v>4</v>
      </c>
      <c r="V387">
        <v>2952</v>
      </c>
      <c r="W387" t="s">
        <v>101</v>
      </c>
      <c r="X387" t="s">
        <v>102</v>
      </c>
      <c r="Y387" t="s">
        <v>7</v>
      </c>
    </row>
    <row r="388" spans="1:25" x14ac:dyDescent="0.3">
      <c r="A388" t="str">
        <f t="shared" si="42"/>
        <v>Trakalová Tatiana (PIE)</v>
      </c>
      <c r="B388" t="str">
        <f t="shared" si="43"/>
        <v>K1 200 Juniorky</v>
      </c>
      <c r="C388" t="str">
        <f t="shared" si="45"/>
        <v>K1 200 Juniorky Trakalová Tatiana (PIE)</v>
      </c>
      <c r="D388" t="str">
        <f t="shared" si="44"/>
        <v>Trakalová Tatiana (PIE) K1 200 Juniorky</v>
      </c>
      <c r="E388">
        <v>90</v>
      </c>
      <c r="F388" t="s">
        <v>0</v>
      </c>
      <c r="G388">
        <v>200</v>
      </c>
      <c r="H388" t="s">
        <v>87</v>
      </c>
      <c r="I388" t="s">
        <v>2</v>
      </c>
      <c r="J388" s="1">
        <v>44318</v>
      </c>
      <c r="K388" s="2">
        <v>0.6333333333333333</v>
      </c>
      <c r="L388">
        <v>8</v>
      </c>
      <c r="M388">
        <v>4</v>
      </c>
      <c r="N388" t="s">
        <v>446</v>
      </c>
      <c r="O388" s="3" t="s">
        <v>549</v>
      </c>
      <c r="P388" s="3" t="s">
        <v>549</v>
      </c>
      <c r="Q388" s="3" t="s">
        <v>853</v>
      </c>
      <c r="R388" s="9">
        <f t="shared" si="46"/>
        <v>6.1388888888888886E-4</v>
      </c>
      <c r="S388" s="4">
        <f t="shared" si="47"/>
        <v>6.1388888888888886E-4</v>
      </c>
      <c r="T388" s="4" t="str">
        <f t="shared" si="48"/>
        <v>0:00:53,040</v>
      </c>
      <c r="U388" t="s">
        <v>4</v>
      </c>
      <c r="V388">
        <v>2952</v>
      </c>
      <c r="W388" t="s">
        <v>101</v>
      </c>
      <c r="X388" t="s">
        <v>102</v>
      </c>
      <c r="Y388" t="s">
        <v>7</v>
      </c>
    </row>
    <row r="389" spans="1:25" x14ac:dyDescent="0.3">
      <c r="A389" t="str">
        <f t="shared" si="42"/>
        <v>Trakalová Tatiana (PIE)</v>
      </c>
      <c r="B389" t="str">
        <f t="shared" si="43"/>
        <v>K1 200 Juniorky</v>
      </c>
      <c r="C389" t="str">
        <f t="shared" si="45"/>
        <v>K1 200 Juniorky Trakalová Tatiana (PIE)</v>
      </c>
      <c r="D389" t="str">
        <f t="shared" si="44"/>
        <v>Trakalová Tatiana (PIE) K1 200 Juniorky</v>
      </c>
      <c r="E389">
        <v>104</v>
      </c>
      <c r="F389" t="s">
        <v>0</v>
      </c>
      <c r="G389">
        <v>200</v>
      </c>
      <c r="H389" t="s">
        <v>87</v>
      </c>
      <c r="I389" t="s">
        <v>2</v>
      </c>
      <c r="J389" s="1">
        <v>44318</v>
      </c>
      <c r="K389" s="2">
        <v>0.67499999999999993</v>
      </c>
      <c r="L389">
        <v>7</v>
      </c>
      <c r="M389">
        <v>5</v>
      </c>
      <c r="N389" t="s">
        <v>502</v>
      </c>
      <c r="O389" s="3" t="s">
        <v>549</v>
      </c>
      <c r="P389" s="3" t="s">
        <v>549</v>
      </c>
      <c r="Q389" s="3" t="s">
        <v>903</v>
      </c>
      <c r="R389" s="9">
        <f t="shared" si="46"/>
        <v>6.1157407407407417E-4</v>
      </c>
      <c r="S389" s="4">
        <f t="shared" si="47"/>
        <v>6.1157407407407406E-4</v>
      </c>
      <c r="T389" s="4" t="str">
        <f t="shared" si="48"/>
        <v>0:00:52,840</v>
      </c>
      <c r="U389" t="s">
        <v>4</v>
      </c>
      <c r="V389">
        <v>2952</v>
      </c>
      <c r="W389" t="s">
        <v>101</v>
      </c>
      <c r="X389" t="s">
        <v>102</v>
      </c>
      <c r="Y389" t="s">
        <v>7</v>
      </c>
    </row>
    <row r="390" spans="1:25" x14ac:dyDescent="0.3">
      <c r="A390" t="str">
        <f t="shared" si="42"/>
        <v>Trakalová Tatiana (PIE)</v>
      </c>
      <c r="B390" t="str">
        <f t="shared" si="43"/>
        <v>K1 500 Juniorky</v>
      </c>
      <c r="C390" t="str">
        <f t="shared" si="45"/>
        <v>K1 500 Juniorky Trakalová Tatiana (PIE)</v>
      </c>
      <c r="D390" t="str">
        <f t="shared" si="44"/>
        <v>Trakalová Tatiana (PIE) K1 500 Juniorky</v>
      </c>
      <c r="E390">
        <v>53</v>
      </c>
      <c r="F390" t="s">
        <v>0</v>
      </c>
      <c r="G390">
        <v>500</v>
      </c>
      <c r="H390" t="s">
        <v>87</v>
      </c>
      <c r="I390" t="s">
        <v>2</v>
      </c>
      <c r="J390" s="1">
        <v>44318</v>
      </c>
      <c r="K390" s="2">
        <v>0.39166666666666666</v>
      </c>
      <c r="L390">
        <v>8</v>
      </c>
      <c r="M390">
        <v>6</v>
      </c>
      <c r="N390" t="s">
        <v>331</v>
      </c>
      <c r="O390" s="3" t="s">
        <v>549</v>
      </c>
      <c r="P390" s="3" t="s">
        <v>720</v>
      </c>
      <c r="Q390" s="3" t="s">
        <v>747</v>
      </c>
      <c r="R390" s="9">
        <f t="shared" si="46"/>
        <v>1.736689814814815E-3</v>
      </c>
      <c r="S390" s="4">
        <f t="shared" si="47"/>
        <v>1.736689814814815E-3</v>
      </c>
      <c r="T390" s="4" t="str">
        <f t="shared" si="48"/>
        <v>0:02:30,050</v>
      </c>
      <c r="U390" t="s">
        <v>4</v>
      </c>
      <c r="V390">
        <v>2952</v>
      </c>
      <c r="W390" t="s">
        <v>101</v>
      </c>
      <c r="X390" t="s">
        <v>102</v>
      </c>
      <c r="Y390" t="s">
        <v>7</v>
      </c>
    </row>
    <row r="391" spans="1:25" x14ac:dyDescent="0.3">
      <c r="A391" t="str">
        <f t="shared" si="42"/>
        <v>Trakalová Tatiana (PIE)</v>
      </c>
      <c r="B391" t="str">
        <f t="shared" si="43"/>
        <v>K1 500 Juniorky</v>
      </c>
      <c r="C391" t="str">
        <f t="shared" si="45"/>
        <v>K1 500 Juniorky Trakalová Tatiana (PIE)</v>
      </c>
      <c r="D391" t="str">
        <f t="shared" si="44"/>
        <v>Trakalová Tatiana (PIE) K1 500 Juniorky</v>
      </c>
      <c r="E391">
        <v>67</v>
      </c>
      <c r="F391" t="s">
        <v>0</v>
      </c>
      <c r="G391">
        <v>500</v>
      </c>
      <c r="H391" t="s">
        <v>87</v>
      </c>
      <c r="I391" t="s">
        <v>2</v>
      </c>
      <c r="J391" s="1">
        <v>44318</v>
      </c>
      <c r="K391" s="2">
        <v>0.59166666666666667</v>
      </c>
      <c r="L391">
        <v>8</v>
      </c>
      <c r="M391">
        <v>6</v>
      </c>
      <c r="N391" t="s">
        <v>391</v>
      </c>
      <c r="O391" s="3" t="s">
        <v>549</v>
      </c>
      <c r="P391" s="3" t="s">
        <v>720</v>
      </c>
      <c r="Q391" s="3" t="s">
        <v>805</v>
      </c>
      <c r="R391" s="9">
        <f t="shared" si="46"/>
        <v>1.6375000000000001E-3</v>
      </c>
      <c r="S391" s="4">
        <f t="shared" si="47"/>
        <v>1.6374999999999998E-3</v>
      </c>
      <c r="T391" s="4" t="str">
        <f t="shared" si="48"/>
        <v>0:02:21,480</v>
      </c>
      <c r="U391" t="s">
        <v>4</v>
      </c>
      <c r="V391">
        <v>2952</v>
      </c>
      <c r="W391" t="s">
        <v>101</v>
      </c>
      <c r="X391" t="s">
        <v>102</v>
      </c>
      <c r="Y391" t="s">
        <v>7</v>
      </c>
    </row>
    <row r="392" spans="1:25" x14ac:dyDescent="0.3">
      <c r="A392" t="str">
        <f t="shared" si="42"/>
        <v>Tučka Jakub (UKB)</v>
      </c>
      <c r="B392" t="str">
        <f t="shared" si="43"/>
        <v>K1 1000 Kadeti</v>
      </c>
      <c r="C392" t="str">
        <f t="shared" si="45"/>
        <v>K1 1000 Kadeti Tučka Jakub (UKB)</v>
      </c>
      <c r="D392" t="str">
        <f t="shared" si="44"/>
        <v>Tučka Jakub (UKB) K1 1000 Kadeti</v>
      </c>
      <c r="E392">
        <v>11</v>
      </c>
      <c r="F392" t="s">
        <v>0</v>
      </c>
      <c r="G392">
        <v>1000</v>
      </c>
      <c r="H392" t="s">
        <v>115</v>
      </c>
      <c r="I392" t="s">
        <v>2</v>
      </c>
      <c r="J392" s="1">
        <v>44317</v>
      </c>
      <c r="K392" s="2">
        <v>0.46249999999999997</v>
      </c>
      <c r="L392">
        <v>9</v>
      </c>
      <c r="M392">
        <v>6</v>
      </c>
      <c r="N392" t="s">
        <v>129</v>
      </c>
      <c r="O392" s="3" t="s">
        <v>549</v>
      </c>
      <c r="P392" s="3" t="s">
        <v>550</v>
      </c>
      <c r="Q392" s="3" t="s">
        <v>592</v>
      </c>
      <c r="R392" s="9">
        <f t="shared" si="46"/>
        <v>3.1162037037037031E-3</v>
      </c>
      <c r="S392" s="4">
        <f t="shared" si="47"/>
        <v>3.1162037037037039E-3</v>
      </c>
      <c r="T392" s="4" t="str">
        <f t="shared" si="48"/>
        <v>0:04:29,240</v>
      </c>
      <c r="U392" t="s">
        <v>4</v>
      </c>
      <c r="V392">
        <v>2947</v>
      </c>
      <c r="W392" t="s">
        <v>130</v>
      </c>
      <c r="X392" t="s">
        <v>131</v>
      </c>
      <c r="Y392" t="s">
        <v>55</v>
      </c>
    </row>
    <row r="393" spans="1:25" x14ac:dyDescent="0.3">
      <c r="A393" t="str">
        <f t="shared" si="42"/>
        <v>Tučka Jakub (UKB)</v>
      </c>
      <c r="B393" t="str">
        <f t="shared" si="43"/>
        <v>K1 1000 Kadeti</v>
      </c>
      <c r="C393" t="str">
        <f t="shared" si="45"/>
        <v>K1 1000 Kadeti Tučka Jakub (UKB)</v>
      </c>
      <c r="D393" t="str">
        <f t="shared" si="44"/>
        <v>Tučka Jakub (UKB) K1 1000 Kadeti</v>
      </c>
      <c r="E393">
        <v>21</v>
      </c>
      <c r="F393" t="s">
        <v>0</v>
      </c>
      <c r="G393">
        <v>1000</v>
      </c>
      <c r="H393" t="s">
        <v>115</v>
      </c>
      <c r="I393" t="s">
        <v>2</v>
      </c>
      <c r="J393" s="1">
        <v>44317</v>
      </c>
      <c r="K393" s="2">
        <v>0.51041666666666663</v>
      </c>
      <c r="L393">
        <v>4</v>
      </c>
      <c r="M393">
        <v>7</v>
      </c>
      <c r="N393" t="s">
        <v>238</v>
      </c>
      <c r="O393" s="3" t="s">
        <v>549</v>
      </c>
      <c r="P393" s="3" t="s">
        <v>550</v>
      </c>
      <c r="Q393" s="3" t="s">
        <v>655</v>
      </c>
      <c r="R393" s="9">
        <f t="shared" si="46"/>
        <v>3.1162152777777781E-3</v>
      </c>
      <c r="S393" s="4">
        <f t="shared" si="47"/>
        <v>3.1162152777777776E-3</v>
      </c>
      <c r="T393" s="4" t="str">
        <f t="shared" si="48"/>
        <v>0:04:29,241</v>
      </c>
      <c r="U393" t="s">
        <v>4</v>
      </c>
      <c r="V393">
        <v>2947</v>
      </c>
      <c r="W393" t="s">
        <v>130</v>
      </c>
      <c r="X393" t="s">
        <v>131</v>
      </c>
      <c r="Y393" t="s">
        <v>55</v>
      </c>
    </row>
    <row r="394" spans="1:25" x14ac:dyDescent="0.3">
      <c r="A394" t="str">
        <f t="shared" si="42"/>
        <v>Tučka Jakub (UKB)</v>
      </c>
      <c r="B394" t="str">
        <f t="shared" si="43"/>
        <v>K1 1000 Kadeti</v>
      </c>
      <c r="C394" t="str">
        <f t="shared" si="45"/>
        <v>K1 1000 Kadeti Tučka Jakub (UKB)</v>
      </c>
      <c r="D394" t="str">
        <f t="shared" si="44"/>
        <v>Tučka Jakub (UKB) K1 1000 Kadeti</v>
      </c>
      <c r="E394">
        <v>37</v>
      </c>
      <c r="F394" t="s">
        <v>0</v>
      </c>
      <c r="G394">
        <v>1000</v>
      </c>
      <c r="H394" t="s">
        <v>115</v>
      </c>
      <c r="I394" t="s">
        <v>2</v>
      </c>
      <c r="J394" s="1">
        <v>44317</v>
      </c>
      <c r="K394" s="2">
        <v>0.61597222222222225</v>
      </c>
      <c r="L394">
        <v>3</v>
      </c>
      <c r="M394">
        <v>6</v>
      </c>
      <c r="N394" t="s">
        <v>288</v>
      </c>
      <c r="O394" s="3" t="s">
        <v>549</v>
      </c>
      <c r="P394" s="3" t="s">
        <v>550</v>
      </c>
      <c r="Q394" s="3" t="s">
        <v>703</v>
      </c>
      <c r="R394" s="9">
        <f t="shared" si="46"/>
        <v>2.9171296296296293E-3</v>
      </c>
      <c r="S394" s="4">
        <f t="shared" si="47"/>
        <v>2.9171296296296293E-3</v>
      </c>
      <c r="T394" s="4" t="str">
        <f t="shared" si="48"/>
        <v>0:04:12,040</v>
      </c>
      <c r="U394" t="s">
        <v>4</v>
      </c>
      <c r="V394">
        <v>2947</v>
      </c>
      <c r="W394" t="s">
        <v>130</v>
      </c>
      <c r="X394" t="s">
        <v>131</v>
      </c>
      <c r="Y394" t="s">
        <v>55</v>
      </c>
    </row>
    <row r="395" spans="1:25" x14ac:dyDescent="0.3">
      <c r="A395" t="str">
        <f t="shared" si="42"/>
        <v>Tučka Jakub (UKB)</v>
      </c>
      <c r="B395" t="str">
        <f t="shared" si="43"/>
        <v>K1 200 Kadeti</v>
      </c>
      <c r="C395" t="str">
        <f t="shared" si="45"/>
        <v>K1 200 Kadeti Tučka Jakub (UKB)</v>
      </c>
      <c r="D395" t="str">
        <f t="shared" si="44"/>
        <v>Tučka Jakub (UKB) K1 200 Kadeti</v>
      </c>
      <c r="E395">
        <v>91</v>
      </c>
      <c r="F395" t="s">
        <v>0</v>
      </c>
      <c r="G395">
        <v>200</v>
      </c>
      <c r="H395" t="s">
        <v>115</v>
      </c>
      <c r="I395" t="s">
        <v>2</v>
      </c>
      <c r="J395" s="1">
        <v>44318</v>
      </c>
      <c r="K395" s="2">
        <v>0.63541666666666663</v>
      </c>
      <c r="L395">
        <v>9</v>
      </c>
      <c r="M395">
        <v>6</v>
      </c>
      <c r="N395" t="s">
        <v>456</v>
      </c>
      <c r="O395" s="3" t="s">
        <v>549</v>
      </c>
      <c r="P395" s="3" t="s">
        <v>549</v>
      </c>
      <c r="Q395" s="3" t="s">
        <v>862</v>
      </c>
      <c r="R395" s="9">
        <f t="shared" si="46"/>
        <v>5.7824074074074071E-4</v>
      </c>
      <c r="S395" s="4">
        <f t="shared" si="47"/>
        <v>5.7824074074074071E-4</v>
      </c>
      <c r="T395" s="4" t="str">
        <f t="shared" si="48"/>
        <v>0:00:49,960</v>
      </c>
      <c r="U395" t="s">
        <v>4</v>
      </c>
      <c r="V395">
        <v>2947</v>
      </c>
      <c r="W395" t="s">
        <v>130</v>
      </c>
      <c r="X395" t="s">
        <v>131</v>
      </c>
      <c r="Y395" t="s">
        <v>55</v>
      </c>
    </row>
    <row r="396" spans="1:25" x14ac:dyDescent="0.3">
      <c r="A396" t="str">
        <f t="shared" si="42"/>
        <v>Tučka Jakub (UKB)</v>
      </c>
      <c r="B396" t="str">
        <f t="shared" si="43"/>
        <v>K1 200 Kadeti</v>
      </c>
      <c r="C396" t="str">
        <f t="shared" si="45"/>
        <v>K1 200 Kadeti Tučka Jakub (UKB)</v>
      </c>
      <c r="D396" t="str">
        <f t="shared" si="44"/>
        <v>Tučka Jakub (UKB) K1 200 Kadeti</v>
      </c>
      <c r="E396">
        <v>105</v>
      </c>
      <c r="F396" t="s">
        <v>0</v>
      </c>
      <c r="G396">
        <v>200</v>
      </c>
      <c r="H396" t="s">
        <v>115</v>
      </c>
      <c r="I396" t="s">
        <v>2</v>
      </c>
      <c r="J396" s="1">
        <v>44318</v>
      </c>
      <c r="K396" s="2">
        <v>0.67708333333333337</v>
      </c>
      <c r="L396">
        <v>5</v>
      </c>
      <c r="M396">
        <v>7</v>
      </c>
      <c r="N396" t="s">
        <v>511</v>
      </c>
      <c r="O396" s="3" t="s">
        <v>549</v>
      </c>
      <c r="P396" s="3" t="s">
        <v>549</v>
      </c>
      <c r="Q396" s="3" t="s">
        <v>911</v>
      </c>
      <c r="R396" s="9">
        <f t="shared" si="46"/>
        <v>5.4212962962962971E-4</v>
      </c>
      <c r="S396" s="4">
        <f t="shared" si="47"/>
        <v>5.4212962962962971E-4</v>
      </c>
      <c r="T396" s="4" t="str">
        <f t="shared" si="48"/>
        <v>0:00:46,840</v>
      </c>
      <c r="U396" t="s">
        <v>4</v>
      </c>
      <c r="V396">
        <v>2947</v>
      </c>
      <c r="W396" t="s">
        <v>130</v>
      </c>
      <c r="X396" t="s">
        <v>131</v>
      </c>
      <c r="Y396" t="s">
        <v>55</v>
      </c>
    </row>
    <row r="397" spans="1:25" x14ac:dyDescent="0.3">
      <c r="A397" t="str">
        <f t="shared" si="42"/>
        <v>Tučka Jakub (UKB)</v>
      </c>
      <c r="B397" t="str">
        <f t="shared" si="43"/>
        <v>K1 500 Kadeti</v>
      </c>
      <c r="C397" t="str">
        <f t="shared" si="45"/>
        <v>K1 500 Kadeti Tučka Jakub (UKB)</v>
      </c>
      <c r="D397" t="str">
        <f t="shared" si="44"/>
        <v>Tučka Jakub (UKB) K1 500 Kadeti</v>
      </c>
      <c r="E397">
        <v>54</v>
      </c>
      <c r="F397" t="s">
        <v>0</v>
      </c>
      <c r="G397">
        <v>500</v>
      </c>
      <c r="H397" t="s">
        <v>115</v>
      </c>
      <c r="I397" t="s">
        <v>2</v>
      </c>
      <c r="J397" s="1">
        <v>44318</v>
      </c>
      <c r="K397" s="2">
        <v>0.39374999999999999</v>
      </c>
      <c r="L397">
        <v>9</v>
      </c>
      <c r="M397">
        <v>4</v>
      </c>
      <c r="N397" t="s">
        <v>338</v>
      </c>
      <c r="O397" s="3" t="s">
        <v>549</v>
      </c>
      <c r="P397" s="3" t="s">
        <v>720</v>
      </c>
      <c r="Q397" s="3" t="s">
        <v>754</v>
      </c>
      <c r="R397" s="9">
        <f t="shared" si="46"/>
        <v>1.5320717592592591E-3</v>
      </c>
      <c r="S397" s="4">
        <f t="shared" si="47"/>
        <v>1.5320717592592593E-3</v>
      </c>
      <c r="T397" s="4" t="str">
        <f t="shared" si="48"/>
        <v>0:02:12,371</v>
      </c>
      <c r="U397" t="s">
        <v>4</v>
      </c>
      <c r="V397">
        <v>2947</v>
      </c>
      <c r="W397" t="s">
        <v>130</v>
      </c>
      <c r="X397" t="s">
        <v>131</v>
      </c>
      <c r="Y397" t="s">
        <v>55</v>
      </c>
    </row>
    <row r="398" spans="1:25" x14ac:dyDescent="0.3">
      <c r="A398" t="str">
        <f t="shared" si="42"/>
        <v>Tučka Jakub (UKB)</v>
      </c>
      <c r="B398" t="str">
        <f t="shared" si="43"/>
        <v>K1 500 Kadeti</v>
      </c>
      <c r="C398" t="str">
        <f t="shared" si="45"/>
        <v>K1 500 Kadeti Tučka Jakub (UKB)</v>
      </c>
      <c r="D398" t="str">
        <f t="shared" si="44"/>
        <v>Tučka Jakub (UKB) K1 500 Kadeti</v>
      </c>
      <c r="E398">
        <v>68</v>
      </c>
      <c r="F398" t="s">
        <v>0</v>
      </c>
      <c r="G398">
        <v>500</v>
      </c>
      <c r="H398" t="s">
        <v>115</v>
      </c>
      <c r="I398" t="s">
        <v>2</v>
      </c>
      <c r="J398" s="1">
        <v>44318</v>
      </c>
      <c r="K398" s="2">
        <v>0.59375</v>
      </c>
      <c r="L398">
        <v>3</v>
      </c>
      <c r="M398">
        <v>7</v>
      </c>
      <c r="N398" t="s">
        <v>399</v>
      </c>
      <c r="O398" s="3" t="s">
        <v>549</v>
      </c>
      <c r="P398" s="3" t="s">
        <v>720</v>
      </c>
      <c r="Q398" s="3" t="s">
        <v>811</v>
      </c>
      <c r="R398" s="9">
        <f t="shared" si="46"/>
        <v>1.5453703703703703E-3</v>
      </c>
      <c r="S398" s="4">
        <f t="shared" si="47"/>
        <v>1.5453703703703706E-3</v>
      </c>
      <c r="T398" s="4" t="str">
        <f t="shared" si="48"/>
        <v>0:02:13,520</v>
      </c>
      <c r="U398" t="s">
        <v>4</v>
      </c>
      <c r="V398">
        <v>2947</v>
      </c>
      <c r="W398" t="s">
        <v>130</v>
      </c>
      <c r="X398" t="s">
        <v>131</v>
      </c>
      <c r="Y398" t="s">
        <v>55</v>
      </c>
    </row>
    <row r="399" spans="1:25" x14ac:dyDescent="0.3">
      <c r="A399" t="str">
        <f t="shared" si="42"/>
        <v>Vargha Boris (ŠAM)</v>
      </c>
      <c r="B399" t="str">
        <f t="shared" si="43"/>
        <v>K1 1000 Juniori</v>
      </c>
      <c r="C399" t="str">
        <f t="shared" si="45"/>
        <v>K1 1000 Juniori Vargha Boris (ŠAM)</v>
      </c>
      <c r="D399" t="str">
        <f t="shared" si="44"/>
        <v>Vargha Boris (ŠAM) K1 1000 Juniori</v>
      </c>
      <c r="E399">
        <v>4</v>
      </c>
      <c r="F399" t="s">
        <v>0</v>
      </c>
      <c r="G399">
        <v>1000</v>
      </c>
      <c r="H399" t="s">
        <v>1</v>
      </c>
      <c r="I399" t="s">
        <v>2</v>
      </c>
      <c r="J399" s="1">
        <v>44317</v>
      </c>
      <c r="K399" s="2">
        <v>0.43958333333333338</v>
      </c>
      <c r="L399">
        <v>6</v>
      </c>
      <c r="M399">
        <v>2</v>
      </c>
      <c r="N399" t="s">
        <v>38</v>
      </c>
      <c r="O399" s="3" t="s">
        <v>549</v>
      </c>
      <c r="P399" s="3" t="s">
        <v>550</v>
      </c>
      <c r="Q399" s="3" t="s">
        <v>561</v>
      </c>
      <c r="R399" s="9">
        <f t="shared" si="46"/>
        <v>2.9634259259259262E-3</v>
      </c>
      <c r="S399" s="4">
        <f t="shared" si="47"/>
        <v>2.9634259259259262E-3</v>
      </c>
      <c r="T399" s="4" t="str">
        <f t="shared" si="48"/>
        <v>0:04:16,040</v>
      </c>
      <c r="U399" t="s">
        <v>4</v>
      </c>
      <c r="V399">
        <v>3252</v>
      </c>
      <c r="W399" t="s">
        <v>39</v>
      </c>
      <c r="X399" t="s">
        <v>40</v>
      </c>
      <c r="Y399" t="s">
        <v>41</v>
      </c>
    </row>
    <row r="400" spans="1:25" x14ac:dyDescent="0.3">
      <c r="A400" t="str">
        <f t="shared" si="42"/>
        <v>Vargha Boris (ŠAM)</v>
      </c>
      <c r="B400" t="str">
        <f t="shared" si="43"/>
        <v>K1 1000 Juniori</v>
      </c>
      <c r="C400" t="str">
        <f t="shared" si="45"/>
        <v>K1 1000 Juniori Vargha Boris (ŠAM)</v>
      </c>
      <c r="D400" t="str">
        <f t="shared" si="44"/>
        <v>Vargha Boris (ŠAM) K1 1000 Juniori</v>
      </c>
      <c r="E400">
        <v>17</v>
      </c>
      <c r="F400" t="s">
        <v>0</v>
      </c>
      <c r="G400">
        <v>1000</v>
      </c>
      <c r="H400" t="s">
        <v>1</v>
      </c>
      <c r="I400" t="s">
        <v>2</v>
      </c>
      <c r="J400" s="1">
        <v>44317</v>
      </c>
      <c r="K400" s="2">
        <v>0.50208333333333333</v>
      </c>
      <c r="L400">
        <v>6</v>
      </c>
      <c r="M400">
        <v>1</v>
      </c>
      <c r="N400" t="s">
        <v>209</v>
      </c>
      <c r="O400" s="3" t="s">
        <v>549</v>
      </c>
      <c r="P400" s="3" t="s">
        <v>550</v>
      </c>
      <c r="Q400" s="3" t="s">
        <v>626</v>
      </c>
      <c r="R400" s="9">
        <f t="shared" si="46"/>
        <v>2.9351851851851852E-3</v>
      </c>
      <c r="S400" s="4">
        <f t="shared" si="47"/>
        <v>2.9351851851851852E-3</v>
      </c>
      <c r="T400" s="4" t="str">
        <f t="shared" si="48"/>
        <v>0:04:13,600</v>
      </c>
      <c r="U400" t="s">
        <v>4</v>
      </c>
      <c r="V400">
        <v>3252</v>
      </c>
      <c r="W400" t="s">
        <v>39</v>
      </c>
      <c r="X400" t="s">
        <v>40</v>
      </c>
      <c r="Y400" t="s">
        <v>41</v>
      </c>
    </row>
    <row r="401" spans="1:25" x14ac:dyDescent="0.3">
      <c r="A401" t="str">
        <f t="shared" si="42"/>
        <v>Vargha Boris (ŠAM)</v>
      </c>
      <c r="B401" t="str">
        <f t="shared" si="43"/>
        <v>K1 1000 Juniori</v>
      </c>
      <c r="C401" t="str">
        <f t="shared" si="45"/>
        <v>K1 1000 Juniori Vargha Boris (ŠAM)</v>
      </c>
      <c r="D401" t="str">
        <f t="shared" si="44"/>
        <v>Vargha Boris (ŠAM) K1 1000 Juniori</v>
      </c>
      <c r="E401">
        <v>33</v>
      </c>
      <c r="F401" t="s">
        <v>0</v>
      </c>
      <c r="G401">
        <v>1000</v>
      </c>
      <c r="H401" t="s">
        <v>1</v>
      </c>
      <c r="I401" t="s">
        <v>2</v>
      </c>
      <c r="J401" s="1">
        <v>44317</v>
      </c>
      <c r="K401" s="2">
        <v>0.60347222222222219</v>
      </c>
      <c r="L401">
        <v>7</v>
      </c>
      <c r="M401">
        <v>3</v>
      </c>
      <c r="N401" t="s">
        <v>3</v>
      </c>
      <c r="O401" s="3" t="s">
        <v>549</v>
      </c>
      <c r="P401" s="3" t="s">
        <v>550</v>
      </c>
      <c r="Q401" s="3" t="s">
        <v>551</v>
      </c>
      <c r="R401" s="9">
        <f t="shared" si="46"/>
        <v>2.7916666666666663E-3</v>
      </c>
      <c r="S401" s="4">
        <f t="shared" si="47"/>
        <v>2.7916666666666667E-3</v>
      </c>
      <c r="T401" s="4" t="str">
        <f t="shared" si="48"/>
        <v>0:04:01,200</v>
      </c>
      <c r="U401" t="s">
        <v>4</v>
      </c>
      <c r="V401">
        <v>3252</v>
      </c>
      <c r="W401" t="s">
        <v>39</v>
      </c>
      <c r="X401" t="s">
        <v>40</v>
      </c>
      <c r="Y401" t="s">
        <v>41</v>
      </c>
    </row>
    <row r="402" spans="1:25" x14ac:dyDescent="0.3">
      <c r="A402" t="str">
        <f t="shared" si="42"/>
        <v>Vargha Boris (ŠAM)</v>
      </c>
      <c r="B402" t="str">
        <f t="shared" si="43"/>
        <v>K1 200 Juniori</v>
      </c>
      <c r="C402" t="str">
        <f t="shared" si="45"/>
        <v>K1 200 Juniori Vargha Boris (ŠAM)</v>
      </c>
      <c r="D402" t="str">
        <f t="shared" si="44"/>
        <v>Vargha Boris (ŠAM) K1 200 Juniori</v>
      </c>
      <c r="E402">
        <v>87</v>
      </c>
      <c r="F402" t="s">
        <v>0</v>
      </c>
      <c r="G402">
        <v>200</v>
      </c>
      <c r="H402" t="s">
        <v>1</v>
      </c>
      <c r="I402" t="s">
        <v>2</v>
      </c>
      <c r="J402" s="1">
        <v>44318</v>
      </c>
      <c r="K402" s="2">
        <v>0.62708333333333333</v>
      </c>
      <c r="L402">
        <v>6</v>
      </c>
      <c r="M402">
        <v>1</v>
      </c>
      <c r="N402" t="s">
        <v>429</v>
      </c>
      <c r="O402" s="3" t="s">
        <v>549</v>
      </c>
      <c r="P402" s="3" t="s">
        <v>549</v>
      </c>
      <c r="Q402" s="3" t="s">
        <v>839</v>
      </c>
      <c r="R402" s="9">
        <f t="shared" si="46"/>
        <v>5.0104166666666667E-4</v>
      </c>
      <c r="S402" s="4">
        <f t="shared" si="47"/>
        <v>5.0104166666666667E-4</v>
      </c>
      <c r="T402" s="4" t="str">
        <f t="shared" si="48"/>
        <v>0:00:43,290</v>
      </c>
      <c r="U402" t="s">
        <v>4</v>
      </c>
      <c r="V402">
        <v>3252</v>
      </c>
      <c r="W402" t="s">
        <v>39</v>
      </c>
      <c r="X402" t="s">
        <v>40</v>
      </c>
      <c r="Y402" t="s">
        <v>41</v>
      </c>
    </row>
    <row r="403" spans="1:25" x14ac:dyDescent="0.3">
      <c r="A403" t="str">
        <f t="shared" si="42"/>
        <v>Vargha Boris (ŠAM)</v>
      </c>
      <c r="B403" t="str">
        <f t="shared" si="43"/>
        <v>K1 200 Juniori</v>
      </c>
      <c r="C403" t="str">
        <f t="shared" si="45"/>
        <v>K1 200 Juniori Vargha Boris (ŠAM)</v>
      </c>
      <c r="D403" t="str">
        <f t="shared" si="44"/>
        <v>Vargha Boris (ŠAM) K1 200 Juniori</v>
      </c>
      <c r="E403">
        <v>101</v>
      </c>
      <c r="F403" t="s">
        <v>0</v>
      </c>
      <c r="G403">
        <v>200</v>
      </c>
      <c r="H403" t="s">
        <v>1</v>
      </c>
      <c r="I403" t="s">
        <v>2</v>
      </c>
      <c r="J403" s="1">
        <v>44318</v>
      </c>
      <c r="K403" s="2">
        <v>0.66875000000000007</v>
      </c>
      <c r="L403">
        <v>8</v>
      </c>
      <c r="M403">
        <v>1</v>
      </c>
      <c r="N403" t="s">
        <v>485</v>
      </c>
      <c r="O403" s="3" t="s">
        <v>549</v>
      </c>
      <c r="P403" s="3" t="s">
        <v>549</v>
      </c>
      <c r="Q403" s="3" t="s">
        <v>887</v>
      </c>
      <c r="R403" s="9">
        <f t="shared" si="46"/>
        <v>4.8148148148148155E-4</v>
      </c>
      <c r="S403" s="4">
        <f t="shared" si="47"/>
        <v>4.814814814814815E-4</v>
      </c>
      <c r="T403" s="4" t="str">
        <f t="shared" si="48"/>
        <v>0:00:41,600</v>
      </c>
      <c r="U403" t="s">
        <v>4</v>
      </c>
      <c r="V403">
        <v>3252</v>
      </c>
      <c r="W403" t="s">
        <v>39</v>
      </c>
      <c r="X403" t="s">
        <v>40</v>
      </c>
      <c r="Y403" t="s">
        <v>41</v>
      </c>
    </row>
    <row r="404" spans="1:25" x14ac:dyDescent="0.3">
      <c r="A404" t="str">
        <f t="shared" si="42"/>
        <v>Vargha Boris (ŠAM)</v>
      </c>
      <c r="B404" t="str">
        <f t="shared" si="43"/>
        <v>K1 500 Juniori</v>
      </c>
      <c r="C404" t="str">
        <f t="shared" si="45"/>
        <v>K1 500 Juniori Vargha Boris (ŠAM)</v>
      </c>
      <c r="D404" t="str">
        <f t="shared" si="44"/>
        <v>Vargha Boris (ŠAM) K1 500 Juniori</v>
      </c>
      <c r="E404">
        <v>50</v>
      </c>
      <c r="F404" t="s">
        <v>0</v>
      </c>
      <c r="G404">
        <v>500</v>
      </c>
      <c r="H404" t="s">
        <v>1</v>
      </c>
      <c r="I404" t="s">
        <v>2</v>
      </c>
      <c r="J404" s="1">
        <v>44318</v>
      </c>
      <c r="K404" s="2">
        <v>0.38541666666666669</v>
      </c>
      <c r="L404">
        <v>6</v>
      </c>
      <c r="M404">
        <v>1</v>
      </c>
      <c r="N404" t="s">
        <v>310</v>
      </c>
      <c r="O404" s="3" t="s">
        <v>549</v>
      </c>
      <c r="P404" s="3" t="s">
        <v>720</v>
      </c>
      <c r="Q404" s="3" t="s">
        <v>726</v>
      </c>
      <c r="R404" s="9">
        <f t="shared" si="46"/>
        <v>1.4435185185185187E-3</v>
      </c>
      <c r="S404" s="4">
        <f t="shared" si="47"/>
        <v>1.4435185185185185E-3</v>
      </c>
      <c r="T404" s="4" t="str">
        <f t="shared" si="48"/>
        <v>0:02:04,720</v>
      </c>
      <c r="U404" t="s">
        <v>4</v>
      </c>
      <c r="V404">
        <v>3252</v>
      </c>
      <c r="W404" t="s">
        <v>39</v>
      </c>
      <c r="X404" t="s">
        <v>40</v>
      </c>
      <c r="Y404" t="s">
        <v>41</v>
      </c>
    </row>
    <row r="405" spans="1:25" x14ac:dyDescent="0.3">
      <c r="A405" t="str">
        <f t="shared" si="42"/>
        <v>Vargha Boris (ŠAM)</v>
      </c>
      <c r="B405" t="str">
        <f t="shared" si="43"/>
        <v>K1 500 Juniori</v>
      </c>
      <c r="C405" t="str">
        <f t="shared" si="45"/>
        <v>K1 500 Juniori Vargha Boris (ŠAM)</v>
      </c>
      <c r="D405" t="str">
        <f t="shared" si="44"/>
        <v>Vargha Boris (ŠAM) K1 500 Juniori</v>
      </c>
      <c r="E405">
        <v>64</v>
      </c>
      <c r="F405" t="s">
        <v>0</v>
      </c>
      <c r="G405">
        <v>500</v>
      </c>
      <c r="H405" t="s">
        <v>1</v>
      </c>
      <c r="I405" t="s">
        <v>2</v>
      </c>
      <c r="J405" s="1">
        <v>44318</v>
      </c>
      <c r="K405" s="2">
        <v>0.5854166666666667</v>
      </c>
      <c r="L405">
        <v>7</v>
      </c>
      <c r="M405">
        <v>2</v>
      </c>
      <c r="N405" t="s">
        <v>375</v>
      </c>
      <c r="O405" s="3" t="s">
        <v>549</v>
      </c>
      <c r="P405" s="3" t="s">
        <v>720</v>
      </c>
      <c r="Q405" s="3" t="s">
        <v>790</v>
      </c>
      <c r="R405" s="9">
        <f t="shared" si="46"/>
        <v>1.4064814814814814E-3</v>
      </c>
      <c r="S405" s="4">
        <f t="shared" si="47"/>
        <v>1.4064814814814814E-3</v>
      </c>
      <c r="T405" s="4" t="str">
        <f t="shared" si="48"/>
        <v>0:02:01,520</v>
      </c>
      <c r="U405" t="s">
        <v>4</v>
      </c>
      <c r="V405">
        <v>3252</v>
      </c>
      <c r="W405" t="s">
        <v>39</v>
      </c>
      <c r="X405" t="s">
        <v>40</v>
      </c>
      <c r="Y405" t="s">
        <v>41</v>
      </c>
    </row>
    <row r="406" spans="1:25" x14ac:dyDescent="0.3">
      <c r="A406" t="str">
        <f t="shared" si="42"/>
        <v>Végh Tamás (ŠAM)</v>
      </c>
      <c r="B406" t="str">
        <f t="shared" si="43"/>
        <v>K1 1000 Juniori</v>
      </c>
      <c r="C406" t="str">
        <f t="shared" si="45"/>
        <v>K1 1000 Juniori Végh Tamás (ŠAM)</v>
      </c>
      <c r="D406" t="str">
        <f t="shared" si="44"/>
        <v>Végh Tamás (ŠAM) K1 1000 Juniori</v>
      </c>
      <c r="E406">
        <v>4</v>
      </c>
      <c r="F406" t="s">
        <v>0</v>
      </c>
      <c r="G406">
        <v>1000</v>
      </c>
      <c r="H406" t="s">
        <v>1</v>
      </c>
      <c r="I406" t="s">
        <v>2</v>
      </c>
      <c r="J406" s="1">
        <v>44317</v>
      </c>
      <c r="K406" s="2">
        <v>0.43958333333333338</v>
      </c>
      <c r="L406">
        <v>4</v>
      </c>
      <c r="M406">
        <v>5</v>
      </c>
      <c r="N406" t="s">
        <v>49</v>
      </c>
      <c r="O406" s="3" t="s">
        <v>549</v>
      </c>
      <c r="P406" s="3" t="s">
        <v>550</v>
      </c>
      <c r="Q406" s="3" t="s">
        <v>564</v>
      </c>
      <c r="R406" s="9">
        <f t="shared" si="46"/>
        <v>3.041203703703704E-3</v>
      </c>
      <c r="S406" s="4">
        <f t="shared" si="47"/>
        <v>3.0412037037037035E-3</v>
      </c>
      <c r="T406" s="4" t="str">
        <f t="shared" si="48"/>
        <v>0:04:22,760</v>
      </c>
      <c r="U406" t="s">
        <v>4</v>
      </c>
      <c r="V406">
        <v>2705</v>
      </c>
      <c r="W406" t="s">
        <v>50</v>
      </c>
      <c r="X406" t="s">
        <v>51</v>
      </c>
      <c r="Y406" t="s">
        <v>41</v>
      </c>
    </row>
    <row r="407" spans="1:25" x14ac:dyDescent="0.3">
      <c r="A407" t="str">
        <f t="shared" si="42"/>
        <v>Végh Tamás (ŠAM)</v>
      </c>
      <c r="B407" t="str">
        <f t="shared" si="43"/>
        <v>K1 1000 Juniori</v>
      </c>
      <c r="C407" t="str">
        <f t="shared" si="45"/>
        <v>K1 1000 Juniori Végh Tamás (ŠAM)</v>
      </c>
      <c r="D407" t="str">
        <f t="shared" si="44"/>
        <v>Végh Tamás (ŠAM) K1 1000 Juniori</v>
      </c>
      <c r="E407">
        <v>17</v>
      </c>
      <c r="F407" t="s">
        <v>0</v>
      </c>
      <c r="G407">
        <v>1000</v>
      </c>
      <c r="H407" t="s">
        <v>1</v>
      </c>
      <c r="I407" t="s">
        <v>2</v>
      </c>
      <c r="J407" s="1">
        <v>44317</v>
      </c>
      <c r="K407" s="2">
        <v>0.50208333333333333</v>
      </c>
      <c r="L407">
        <v>5</v>
      </c>
      <c r="M407">
        <v>4</v>
      </c>
      <c r="N407" t="s">
        <v>212</v>
      </c>
      <c r="O407" s="3" t="s">
        <v>549</v>
      </c>
      <c r="P407" s="3" t="s">
        <v>550</v>
      </c>
      <c r="Q407" s="3" t="s">
        <v>629</v>
      </c>
      <c r="R407" s="9">
        <f t="shared" si="46"/>
        <v>3.0291666666666666E-3</v>
      </c>
      <c r="S407" s="4">
        <f t="shared" si="47"/>
        <v>3.029166666666667E-3</v>
      </c>
      <c r="T407" s="4" t="str">
        <f t="shared" si="48"/>
        <v>0:04:21,720</v>
      </c>
      <c r="U407" t="s">
        <v>4</v>
      </c>
      <c r="V407">
        <v>2705</v>
      </c>
      <c r="W407" t="s">
        <v>50</v>
      </c>
      <c r="X407" t="s">
        <v>51</v>
      </c>
      <c r="Y407" t="s">
        <v>41</v>
      </c>
    </row>
    <row r="408" spans="1:25" x14ac:dyDescent="0.3">
      <c r="A408" t="str">
        <f t="shared" si="42"/>
        <v>Végh Tamás (ŠAM)</v>
      </c>
      <c r="B408" t="str">
        <f t="shared" si="43"/>
        <v>K1 1000 Juniori</v>
      </c>
      <c r="C408" t="str">
        <f t="shared" si="45"/>
        <v>K1 1000 Juniori Végh Tamás (ŠAM)</v>
      </c>
      <c r="D408" t="str">
        <f t="shared" si="44"/>
        <v>Végh Tamás (ŠAM) K1 1000 Juniori</v>
      </c>
      <c r="E408">
        <v>33</v>
      </c>
      <c r="F408" t="s">
        <v>0</v>
      </c>
      <c r="G408">
        <v>1000</v>
      </c>
      <c r="H408" t="s">
        <v>1</v>
      </c>
      <c r="I408" t="s">
        <v>2</v>
      </c>
      <c r="J408" s="1">
        <v>44317</v>
      </c>
      <c r="K408" s="2">
        <v>0.60347222222222219</v>
      </c>
      <c r="L408">
        <v>5</v>
      </c>
      <c r="M408">
        <v>6</v>
      </c>
      <c r="N408" t="s">
        <v>274</v>
      </c>
      <c r="O408" s="3" t="s">
        <v>549</v>
      </c>
      <c r="P408" s="3" t="s">
        <v>550</v>
      </c>
      <c r="Q408" s="3" t="s">
        <v>689</v>
      </c>
      <c r="R408" s="9">
        <f t="shared" si="46"/>
        <v>2.8685185185185185E-3</v>
      </c>
      <c r="S408" s="4">
        <f t="shared" si="47"/>
        <v>2.8685185185185185E-3</v>
      </c>
      <c r="T408" s="4" t="str">
        <f t="shared" si="48"/>
        <v>0:04:07,840</v>
      </c>
      <c r="U408" t="s">
        <v>4</v>
      </c>
      <c r="V408">
        <v>2705</v>
      </c>
      <c r="W408" t="s">
        <v>50</v>
      </c>
      <c r="X408" t="s">
        <v>51</v>
      </c>
      <c r="Y408" t="s">
        <v>41</v>
      </c>
    </row>
    <row r="409" spans="1:25" x14ac:dyDescent="0.3">
      <c r="A409" t="str">
        <f t="shared" si="42"/>
        <v>Végh Tamás (ŠAM)</v>
      </c>
      <c r="B409" t="str">
        <f t="shared" si="43"/>
        <v>K1 200 Juniori</v>
      </c>
      <c r="C409" t="str">
        <f t="shared" si="45"/>
        <v>K1 200 Juniori Végh Tamás (ŠAM)</v>
      </c>
      <c r="D409" t="str">
        <f t="shared" si="44"/>
        <v>Végh Tamás (ŠAM) K1 200 Juniori</v>
      </c>
      <c r="E409">
        <v>87</v>
      </c>
      <c r="F409" t="s">
        <v>0</v>
      </c>
      <c r="G409">
        <v>200</v>
      </c>
      <c r="H409" t="s">
        <v>1</v>
      </c>
      <c r="I409" t="s">
        <v>2</v>
      </c>
      <c r="J409" s="1">
        <v>44318</v>
      </c>
      <c r="K409" s="2">
        <v>0.62708333333333333</v>
      </c>
      <c r="L409">
        <v>4</v>
      </c>
      <c r="M409">
        <v>4</v>
      </c>
      <c r="N409" t="s">
        <v>431</v>
      </c>
      <c r="O409" s="3" t="s">
        <v>549</v>
      </c>
      <c r="P409" s="3" t="s">
        <v>549</v>
      </c>
      <c r="Q409" s="3" t="s">
        <v>841</v>
      </c>
      <c r="R409" s="9">
        <f t="shared" si="46"/>
        <v>5.5509259259259259E-4</v>
      </c>
      <c r="S409" s="4">
        <f t="shared" si="47"/>
        <v>5.5509259259259259E-4</v>
      </c>
      <c r="T409" s="4" t="str">
        <f t="shared" si="48"/>
        <v>0:00:47,960</v>
      </c>
      <c r="U409" t="s">
        <v>4</v>
      </c>
      <c r="V409">
        <v>2705</v>
      </c>
      <c r="W409" t="s">
        <v>50</v>
      </c>
      <c r="X409" t="s">
        <v>51</v>
      </c>
      <c r="Y409" t="s">
        <v>41</v>
      </c>
    </row>
    <row r="410" spans="1:25" x14ac:dyDescent="0.3">
      <c r="A410" t="str">
        <f t="shared" si="42"/>
        <v>Végh Tamás (ŠAM)</v>
      </c>
      <c r="B410" t="str">
        <f t="shared" si="43"/>
        <v>K1 200 Juniori</v>
      </c>
      <c r="C410" t="str">
        <f t="shared" si="45"/>
        <v>K1 200 Juniori Végh Tamás (ŠAM)</v>
      </c>
      <c r="D410" t="str">
        <f t="shared" si="44"/>
        <v>Végh Tamás (ŠAM) K1 200 Juniori</v>
      </c>
      <c r="E410">
        <v>101</v>
      </c>
      <c r="F410" t="s">
        <v>0</v>
      </c>
      <c r="G410">
        <v>200</v>
      </c>
      <c r="H410" t="s">
        <v>1</v>
      </c>
      <c r="I410" t="s">
        <v>2</v>
      </c>
      <c r="J410" s="1">
        <v>44318</v>
      </c>
      <c r="K410" s="2">
        <v>0.66875000000000007</v>
      </c>
      <c r="L410">
        <v>5</v>
      </c>
      <c r="M410">
        <v>4</v>
      </c>
      <c r="N410" t="s">
        <v>488</v>
      </c>
      <c r="O410" s="3" t="s">
        <v>549</v>
      </c>
      <c r="P410" s="3" t="s">
        <v>549</v>
      </c>
      <c r="Q410" s="3" t="s">
        <v>890</v>
      </c>
      <c r="R410" s="9">
        <f t="shared" si="46"/>
        <v>4.9814814814814806E-4</v>
      </c>
      <c r="S410" s="4">
        <f t="shared" si="47"/>
        <v>4.9814814814814817E-4</v>
      </c>
      <c r="T410" s="4" t="str">
        <f t="shared" si="48"/>
        <v>0:00:43,040</v>
      </c>
      <c r="U410" t="s">
        <v>4</v>
      </c>
      <c r="V410">
        <v>2705</v>
      </c>
      <c r="W410" t="s">
        <v>50</v>
      </c>
      <c r="X410" t="s">
        <v>51</v>
      </c>
      <c r="Y410" t="s">
        <v>41</v>
      </c>
    </row>
    <row r="411" spans="1:25" x14ac:dyDescent="0.3">
      <c r="A411" t="str">
        <f t="shared" si="42"/>
        <v>Végh Tamás (ŠAM)</v>
      </c>
      <c r="B411" t="str">
        <f t="shared" si="43"/>
        <v>K1 500 Juniori</v>
      </c>
      <c r="C411" t="str">
        <f t="shared" si="45"/>
        <v>K1 500 Juniori Végh Tamás (ŠAM)</v>
      </c>
      <c r="D411" t="str">
        <f t="shared" si="44"/>
        <v>Végh Tamás (ŠAM) K1 500 Juniori</v>
      </c>
      <c r="E411">
        <v>50</v>
      </c>
      <c r="F411" t="s">
        <v>0</v>
      </c>
      <c r="G411">
        <v>500</v>
      </c>
      <c r="H411" t="s">
        <v>1</v>
      </c>
      <c r="I411" t="s">
        <v>2</v>
      </c>
      <c r="J411" s="1">
        <v>44318</v>
      </c>
      <c r="K411" s="2">
        <v>0.38541666666666669</v>
      </c>
      <c r="L411">
        <v>4</v>
      </c>
      <c r="M411">
        <v>6</v>
      </c>
      <c r="N411" t="s">
        <v>315</v>
      </c>
      <c r="O411" s="3" t="s">
        <v>549</v>
      </c>
      <c r="P411" s="3" t="s">
        <v>720</v>
      </c>
      <c r="Q411" s="3" t="s">
        <v>731</v>
      </c>
      <c r="R411" s="9">
        <f t="shared" si="46"/>
        <v>1.6046296296296297E-3</v>
      </c>
      <c r="S411" s="4">
        <f t="shared" si="47"/>
        <v>1.6046296296296295E-3</v>
      </c>
      <c r="T411" s="4" t="str">
        <f t="shared" si="48"/>
        <v>0:02:18,640</v>
      </c>
      <c r="U411" t="s">
        <v>4</v>
      </c>
      <c r="V411">
        <v>2705</v>
      </c>
      <c r="W411" t="s">
        <v>50</v>
      </c>
      <c r="X411" t="s">
        <v>51</v>
      </c>
      <c r="Y411" t="s">
        <v>41</v>
      </c>
    </row>
    <row r="412" spans="1:25" x14ac:dyDescent="0.3">
      <c r="A412" t="str">
        <f t="shared" si="42"/>
        <v>Végh Tamás (ŠAM)</v>
      </c>
      <c r="B412" t="str">
        <f t="shared" si="43"/>
        <v>K1 500 Juniori</v>
      </c>
      <c r="C412" t="str">
        <f t="shared" si="45"/>
        <v>K1 500 Juniori Végh Tamás (ŠAM)</v>
      </c>
      <c r="D412" t="str">
        <f t="shared" si="44"/>
        <v>Végh Tamás (ŠAM) K1 500 Juniori</v>
      </c>
      <c r="E412">
        <v>64</v>
      </c>
      <c r="F412" t="s">
        <v>0</v>
      </c>
      <c r="G412">
        <v>500</v>
      </c>
      <c r="H412" t="s">
        <v>1</v>
      </c>
      <c r="I412" t="s">
        <v>2</v>
      </c>
      <c r="J412" s="1">
        <v>44318</v>
      </c>
      <c r="K412" s="2">
        <v>0.5854166666666667</v>
      </c>
      <c r="L412">
        <v>2</v>
      </c>
      <c r="M412">
        <v>5</v>
      </c>
      <c r="N412" t="s">
        <v>378</v>
      </c>
      <c r="O412" s="3" t="s">
        <v>549</v>
      </c>
      <c r="P412" s="3" t="s">
        <v>720</v>
      </c>
      <c r="Q412" s="3" t="s">
        <v>792</v>
      </c>
      <c r="R412" s="9">
        <f t="shared" si="46"/>
        <v>1.4694444444444444E-3</v>
      </c>
      <c r="S412" s="4">
        <f t="shared" si="47"/>
        <v>1.4694444444444444E-3</v>
      </c>
      <c r="T412" s="4" t="str">
        <f t="shared" si="48"/>
        <v>0:02:06,960</v>
      </c>
      <c r="U412" t="s">
        <v>4</v>
      </c>
      <c r="V412">
        <v>2705</v>
      </c>
      <c r="W412" t="s">
        <v>50</v>
      </c>
      <c r="X412" t="s">
        <v>51</v>
      </c>
      <c r="Y412" t="s">
        <v>41</v>
      </c>
    </row>
    <row r="413" spans="1:25" x14ac:dyDescent="0.3">
      <c r="A413" t="str">
        <f t="shared" si="42"/>
        <v>Záborský Richard (ŠAM)</v>
      </c>
      <c r="B413" t="str">
        <f t="shared" si="43"/>
        <v>K1 1000 Kadeti</v>
      </c>
      <c r="C413" t="str">
        <f t="shared" si="45"/>
        <v>K1 1000 Kadeti Záborský Richard (ŠAM)</v>
      </c>
      <c r="D413" t="str">
        <f t="shared" si="44"/>
        <v>Záborský Richard (ŠAM) K1 1000 Kadeti</v>
      </c>
      <c r="E413">
        <v>12</v>
      </c>
      <c r="F413" t="s">
        <v>0</v>
      </c>
      <c r="G413">
        <v>1000</v>
      </c>
      <c r="H413" t="s">
        <v>115</v>
      </c>
      <c r="I413" t="s">
        <v>2</v>
      </c>
      <c r="J413" s="1">
        <v>44317</v>
      </c>
      <c r="K413" s="2">
        <v>0.46458333333333335</v>
      </c>
      <c r="L413">
        <v>7</v>
      </c>
      <c r="M413">
        <v>8</v>
      </c>
      <c r="N413" t="s">
        <v>157</v>
      </c>
      <c r="O413" s="3" t="s">
        <v>549</v>
      </c>
      <c r="P413" s="3" t="s">
        <v>550</v>
      </c>
      <c r="Q413" s="3" t="s">
        <v>602</v>
      </c>
      <c r="R413" s="9">
        <f t="shared" si="46"/>
        <v>3.2875000000000001E-3</v>
      </c>
      <c r="S413" s="4">
        <f t="shared" si="47"/>
        <v>3.2875000000000001E-3</v>
      </c>
      <c r="T413" s="4" t="str">
        <f t="shared" si="48"/>
        <v>0:04:44,040</v>
      </c>
      <c r="U413" t="s">
        <v>4</v>
      </c>
      <c r="V413">
        <v>4978</v>
      </c>
      <c r="W413" t="s">
        <v>158</v>
      </c>
      <c r="X413" t="s">
        <v>159</v>
      </c>
      <c r="Y413" t="s">
        <v>41</v>
      </c>
    </row>
    <row r="414" spans="1:25" x14ac:dyDescent="0.3">
      <c r="A414" t="str">
        <f t="shared" si="42"/>
        <v>Záborský Richard (ŠAM)</v>
      </c>
      <c r="B414" t="str">
        <f t="shared" si="43"/>
        <v>K1 1000 Kadeti</v>
      </c>
      <c r="C414" t="str">
        <f t="shared" si="45"/>
        <v>K1 1000 Kadeti Záborský Richard (ŠAM)</v>
      </c>
      <c r="D414" t="str">
        <f t="shared" si="44"/>
        <v>Záborský Richard (ŠAM) K1 1000 Kadeti</v>
      </c>
      <c r="E414">
        <v>22</v>
      </c>
      <c r="F414" t="s">
        <v>0</v>
      </c>
      <c r="G414">
        <v>1000</v>
      </c>
      <c r="H414" t="s">
        <v>115</v>
      </c>
      <c r="I414" t="s">
        <v>2</v>
      </c>
      <c r="J414" s="1">
        <v>44317</v>
      </c>
      <c r="K414" s="2">
        <v>0.51250000000000007</v>
      </c>
      <c r="L414">
        <v>1</v>
      </c>
      <c r="M414">
        <v>8</v>
      </c>
      <c r="N414" t="s">
        <v>247</v>
      </c>
      <c r="O414" s="3" t="s">
        <v>549</v>
      </c>
      <c r="P414" s="3" t="s">
        <v>550</v>
      </c>
      <c r="Q414" s="3" t="s">
        <v>664</v>
      </c>
      <c r="R414" s="9">
        <f t="shared" si="46"/>
        <v>3.3013888888888884E-3</v>
      </c>
      <c r="S414" s="4">
        <f t="shared" si="47"/>
        <v>3.3013888888888889E-3</v>
      </c>
      <c r="T414" s="4" t="str">
        <f t="shared" si="48"/>
        <v>0:04:45,240</v>
      </c>
      <c r="U414" t="s">
        <v>4</v>
      </c>
      <c r="V414">
        <v>4978</v>
      </c>
      <c r="W414" t="s">
        <v>158</v>
      </c>
      <c r="X414" t="s">
        <v>159</v>
      </c>
      <c r="Y414" t="s">
        <v>41</v>
      </c>
    </row>
    <row r="415" spans="1:25" x14ac:dyDescent="0.3">
      <c r="A415" t="str">
        <f t="shared" si="42"/>
        <v>Záborský Richard (ŠAM)</v>
      </c>
      <c r="B415" t="str">
        <f t="shared" si="43"/>
        <v>K1 1000 Kadeti</v>
      </c>
      <c r="C415" t="str">
        <f t="shared" si="45"/>
        <v>K1 1000 Kadeti Záborský Richard (ŠAM)</v>
      </c>
      <c r="D415" t="str">
        <f t="shared" si="44"/>
        <v>Záborský Richard (ŠAM) K1 1000 Kadeti</v>
      </c>
      <c r="E415">
        <v>38</v>
      </c>
      <c r="F415" t="s">
        <v>0</v>
      </c>
      <c r="G415">
        <v>1000</v>
      </c>
      <c r="H415" t="s">
        <v>115</v>
      </c>
      <c r="I415" t="s">
        <v>2</v>
      </c>
      <c r="J415" s="1">
        <v>44317</v>
      </c>
      <c r="K415" s="2">
        <v>0.61805555555555558</v>
      </c>
      <c r="L415">
        <v>1</v>
      </c>
      <c r="M415">
        <v>8</v>
      </c>
      <c r="N415" t="s">
        <v>236</v>
      </c>
      <c r="O415" s="3" t="s">
        <v>549</v>
      </c>
      <c r="P415" s="3" t="s">
        <v>550</v>
      </c>
      <c r="Q415" s="3" t="s">
        <v>653</v>
      </c>
      <c r="R415" s="9">
        <f t="shared" si="46"/>
        <v>3.0578703703703705E-3</v>
      </c>
      <c r="S415" s="4">
        <f t="shared" si="47"/>
        <v>3.0578703703703701E-3</v>
      </c>
      <c r="T415" s="4" t="str">
        <f t="shared" si="48"/>
        <v>0:04:24,200</v>
      </c>
      <c r="U415" t="s">
        <v>4</v>
      </c>
      <c r="V415">
        <v>4978</v>
      </c>
      <c r="W415" t="s">
        <v>158</v>
      </c>
      <c r="X415" t="s">
        <v>159</v>
      </c>
      <c r="Y415" t="s">
        <v>41</v>
      </c>
    </row>
    <row r="416" spans="1:25" x14ac:dyDescent="0.3">
      <c r="A416" t="str">
        <f t="shared" si="42"/>
        <v>Záborský Richard (ŠAM)</v>
      </c>
      <c r="B416" t="str">
        <f t="shared" si="43"/>
        <v>K1 200 Kadeti</v>
      </c>
      <c r="C416" t="str">
        <f t="shared" si="45"/>
        <v>K1 200 Kadeti Záborský Richard (ŠAM)</v>
      </c>
      <c r="D416" t="str">
        <f t="shared" si="44"/>
        <v>Záborský Richard (ŠAM) K1 200 Kadeti</v>
      </c>
      <c r="E416">
        <v>92</v>
      </c>
      <c r="F416" t="s">
        <v>0</v>
      </c>
      <c r="G416">
        <v>200</v>
      </c>
      <c r="H416" t="s">
        <v>115</v>
      </c>
      <c r="I416" t="s">
        <v>2</v>
      </c>
      <c r="J416" s="1">
        <v>44318</v>
      </c>
      <c r="K416" s="2">
        <v>0.63750000000000007</v>
      </c>
      <c r="L416">
        <v>7</v>
      </c>
      <c r="M416">
        <v>5</v>
      </c>
      <c r="N416" t="s">
        <v>464</v>
      </c>
      <c r="O416" s="3" t="s">
        <v>549</v>
      </c>
      <c r="P416" s="3" t="s">
        <v>549</v>
      </c>
      <c r="Q416" s="3" t="s">
        <v>869</v>
      </c>
      <c r="R416" s="9">
        <f t="shared" si="46"/>
        <v>5.9351851851851851E-4</v>
      </c>
      <c r="S416" s="4">
        <f t="shared" si="47"/>
        <v>5.9351851851851851E-4</v>
      </c>
      <c r="T416" s="4" t="str">
        <f t="shared" si="48"/>
        <v>0:00:51,280</v>
      </c>
      <c r="U416" t="s">
        <v>4</v>
      </c>
      <c r="V416">
        <v>4978</v>
      </c>
      <c r="W416" t="s">
        <v>158</v>
      </c>
      <c r="X416" t="s">
        <v>159</v>
      </c>
      <c r="Y416" t="s">
        <v>41</v>
      </c>
    </row>
    <row r="417" spans="1:25" x14ac:dyDescent="0.3">
      <c r="A417" t="str">
        <f t="shared" si="42"/>
        <v>Záborský Richard (ŠAM)</v>
      </c>
      <c r="B417" t="str">
        <f t="shared" si="43"/>
        <v>K1 200 Kadeti</v>
      </c>
      <c r="C417" t="str">
        <f t="shared" si="45"/>
        <v>K1 200 Kadeti Záborský Richard (ŠAM)</v>
      </c>
      <c r="D417" t="str">
        <f t="shared" si="44"/>
        <v>Záborský Richard (ŠAM) K1 200 Kadeti</v>
      </c>
      <c r="E417">
        <v>106</v>
      </c>
      <c r="F417" t="s">
        <v>0</v>
      </c>
      <c r="G417">
        <v>200</v>
      </c>
      <c r="H417" t="s">
        <v>115</v>
      </c>
      <c r="I417" t="s">
        <v>2</v>
      </c>
      <c r="J417" s="1">
        <v>44318</v>
      </c>
      <c r="K417" s="2">
        <v>0.6791666666666667</v>
      </c>
      <c r="L417">
        <v>10</v>
      </c>
      <c r="M417">
        <v>9</v>
      </c>
      <c r="N417" t="s">
        <v>518</v>
      </c>
      <c r="O417" s="3" t="s">
        <v>549</v>
      </c>
      <c r="P417" s="3" t="s">
        <v>549</v>
      </c>
      <c r="Q417" s="3" t="s">
        <v>918</v>
      </c>
      <c r="R417" s="9">
        <f t="shared" si="46"/>
        <v>5.8101851851851858E-4</v>
      </c>
      <c r="S417" s="4">
        <f t="shared" si="47"/>
        <v>5.8101851851851858E-4</v>
      </c>
      <c r="T417" s="4" t="str">
        <f t="shared" si="48"/>
        <v>0:00:50,200</v>
      </c>
      <c r="U417" t="s">
        <v>4</v>
      </c>
      <c r="V417">
        <v>4978</v>
      </c>
      <c r="W417" t="s">
        <v>158</v>
      </c>
      <c r="X417" t="s">
        <v>159</v>
      </c>
      <c r="Y417" t="s">
        <v>41</v>
      </c>
    </row>
    <row r="418" spans="1:25" x14ac:dyDescent="0.3">
      <c r="A418" t="str">
        <f t="shared" si="42"/>
        <v>Záborský Richard (ŠAM)</v>
      </c>
      <c r="B418" t="str">
        <f t="shared" si="43"/>
        <v>K1 500 Kadeti</v>
      </c>
      <c r="C418" t="str">
        <f t="shared" si="45"/>
        <v>K1 500 Kadeti Záborský Richard (ŠAM)</v>
      </c>
      <c r="D418" t="str">
        <f t="shared" si="44"/>
        <v>Záborský Richard (ŠAM) K1 500 Kadeti</v>
      </c>
      <c r="E418">
        <v>55</v>
      </c>
      <c r="F418" t="s">
        <v>0</v>
      </c>
      <c r="G418">
        <v>500</v>
      </c>
      <c r="H418" t="s">
        <v>115</v>
      </c>
      <c r="I418" t="s">
        <v>2</v>
      </c>
      <c r="J418" s="1">
        <v>44318</v>
      </c>
      <c r="K418" s="2">
        <v>0.39583333333333331</v>
      </c>
      <c r="L418">
        <v>7</v>
      </c>
      <c r="M418">
        <v>9</v>
      </c>
      <c r="N418" t="s">
        <v>352</v>
      </c>
      <c r="O418" s="3" t="s">
        <v>549</v>
      </c>
      <c r="P418" s="3" t="s">
        <v>720</v>
      </c>
      <c r="Q418" s="3" t="s">
        <v>768</v>
      </c>
      <c r="R418" s="9">
        <f t="shared" si="46"/>
        <v>1.6464583333333331E-3</v>
      </c>
      <c r="S418" s="4">
        <f t="shared" si="47"/>
        <v>1.6464583333333333E-3</v>
      </c>
      <c r="T418" s="4" t="str">
        <f t="shared" si="48"/>
        <v>0:02:22,254</v>
      </c>
      <c r="U418" t="s">
        <v>4</v>
      </c>
      <c r="V418">
        <v>4978</v>
      </c>
      <c r="W418" t="s">
        <v>158</v>
      </c>
      <c r="X418" t="s">
        <v>159</v>
      </c>
      <c r="Y418" t="s">
        <v>41</v>
      </c>
    </row>
    <row r="419" spans="1:25" x14ac:dyDescent="0.3">
      <c r="A419" t="str">
        <f t="shared" si="42"/>
        <v>Záborský Richard (ŠAM)</v>
      </c>
      <c r="B419" t="str">
        <f t="shared" si="43"/>
        <v>K1 500 Kadeti</v>
      </c>
      <c r="C419" t="str">
        <f t="shared" si="45"/>
        <v>K1 500 Kadeti Záborský Richard (ŠAM)</v>
      </c>
      <c r="D419" t="str">
        <f t="shared" si="44"/>
        <v>Záborský Richard (ŠAM) K1 500 Kadeti</v>
      </c>
      <c r="E419">
        <v>69</v>
      </c>
      <c r="F419" t="s">
        <v>0</v>
      </c>
      <c r="G419">
        <v>500</v>
      </c>
      <c r="H419" t="s">
        <v>115</v>
      </c>
      <c r="I419" t="s">
        <v>2</v>
      </c>
      <c r="J419" s="1">
        <v>44318</v>
      </c>
      <c r="K419" s="2">
        <v>0.59583333333333333</v>
      </c>
      <c r="L419">
        <v>8</v>
      </c>
      <c r="M419">
        <v>8</v>
      </c>
      <c r="N419" t="s">
        <v>406</v>
      </c>
      <c r="O419" s="3" t="s">
        <v>549</v>
      </c>
      <c r="P419" s="3" t="s">
        <v>720</v>
      </c>
      <c r="Q419" s="3" t="s">
        <v>658</v>
      </c>
      <c r="R419" s="9">
        <f t="shared" si="46"/>
        <v>1.6305555555555554E-3</v>
      </c>
      <c r="S419" s="4">
        <f t="shared" si="47"/>
        <v>1.6305555555555554E-3</v>
      </c>
      <c r="T419" s="4" t="str">
        <f t="shared" si="48"/>
        <v>0:02:20,880</v>
      </c>
      <c r="U419" t="s">
        <v>4</v>
      </c>
      <c r="V419">
        <v>4978</v>
      </c>
      <c r="W419" t="s">
        <v>158</v>
      </c>
      <c r="X419" t="s">
        <v>159</v>
      </c>
      <c r="Y419" t="s">
        <v>41</v>
      </c>
    </row>
    <row r="420" spans="1:25" x14ac:dyDescent="0.3">
      <c r="A420" t="str">
        <f t="shared" si="42"/>
        <v>Zemánková Hana (TAT)</v>
      </c>
      <c r="B420" t="str">
        <f t="shared" si="43"/>
        <v>K1 1000 Juniorky</v>
      </c>
      <c r="C420" t="str">
        <f t="shared" si="45"/>
        <v>K1 1000 Juniorky Zemánková Hana (TAT)</v>
      </c>
      <c r="D420" t="str">
        <f t="shared" si="44"/>
        <v>Zemánková Hana (TAT) K1 1000 Juniorky</v>
      </c>
      <c r="E420">
        <v>7</v>
      </c>
      <c r="F420" t="s">
        <v>0</v>
      </c>
      <c r="G420">
        <v>1000</v>
      </c>
      <c r="H420" t="s">
        <v>87</v>
      </c>
      <c r="I420" t="s">
        <v>2</v>
      </c>
      <c r="J420" s="1">
        <v>44317</v>
      </c>
      <c r="K420" s="2">
        <v>0.4458333333333333</v>
      </c>
      <c r="L420">
        <v>4</v>
      </c>
      <c r="M420">
        <v>4</v>
      </c>
      <c r="N420" t="s">
        <v>97</v>
      </c>
      <c r="O420" s="3" t="s">
        <v>549</v>
      </c>
      <c r="P420" s="3" t="s">
        <v>550</v>
      </c>
      <c r="Q420" s="3" t="s">
        <v>581</v>
      </c>
      <c r="R420" s="9">
        <f t="shared" si="46"/>
        <v>3.3402777777777784E-3</v>
      </c>
      <c r="S420" s="4">
        <f t="shared" si="47"/>
        <v>3.3402777777777779E-3</v>
      </c>
      <c r="T420" s="4" t="str">
        <f t="shared" si="48"/>
        <v>0:04:48,600</v>
      </c>
      <c r="U420" t="s">
        <v>4</v>
      </c>
      <c r="V420">
        <v>4844</v>
      </c>
      <c r="W420" t="s">
        <v>98</v>
      </c>
      <c r="X420" t="s">
        <v>99</v>
      </c>
      <c r="Y420" t="s">
        <v>37</v>
      </c>
    </row>
    <row r="421" spans="1:25" x14ac:dyDescent="0.3">
      <c r="A421" t="str">
        <f t="shared" si="42"/>
        <v>Zemánková Hana (TAT)</v>
      </c>
      <c r="B421" t="str">
        <f t="shared" si="43"/>
        <v>K1 1000 Juniorky</v>
      </c>
      <c r="C421" t="str">
        <f t="shared" si="45"/>
        <v>K1 1000 Juniorky Zemánková Hana (TAT)</v>
      </c>
      <c r="D421" t="str">
        <f t="shared" si="44"/>
        <v>Zemánková Hana (TAT) K1 1000 Juniorky</v>
      </c>
      <c r="E421">
        <v>20</v>
      </c>
      <c r="F421" t="s">
        <v>0</v>
      </c>
      <c r="G421">
        <v>1000</v>
      </c>
      <c r="H421" t="s">
        <v>87</v>
      </c>
      <c r="I421" t="s">
        <v>2</v>
      </c>
      <c r="J421" s="1">
        <v>44317</v>
      </c>
      <c r="K421" s="2">
        <v>0.5083333333333333</v>
      </c>
      <c r="L421">
        <v>7</v>
      </c>
      <c r="M421">
        <v>3</v>
      </c>
      <c r="N421" t="s">
        <v>226</v>
      </c>
      <c r="O421" s="3" t="s">
        <v>549</v>
      </c>
      <c r="P421" s="3" t="s">
        <v>550</v>
      </c>
      <c r="Q421" s="3" t="s">
        <v>643</v>
      </c>
      <c r="R421" s="9">
        <f t="shared" si="46"/>
        <v>3.3166666666666661E-3</v>
      </c>
      <c r="S421" s="4">
        <f t="shared" si="47"/>
        <v>3.3166666666666665E-3</v>
      </c>
      <c r="T421" s="4" t="str">
        <f t="shared" si="48"/>
        <v>0:04:46,560</v>
      </c>
      <c r="U421" t="s">
        <v>4</v>
      </c>
      <c r="V421">
        <v>4844</v>
      </c>
      <c r="W421" t="s">
        <v>98</v>
      </c>
      <c r="X421" t="s">
        <v>99</v>
      </c>
      <c r="Y421" t="s">
        <v>37</v>
      </c>
    </row>
    <row r="422" spans="1:25" x14ac:dyDescent="0.3">
      <c r="A422" t="str">
        <f t="shared" si="42"/>
        <v>Zemánková Hana (TAT)</v>
      </c>
      <c r="B422" t="str">
        <f t="shared" si="43"/>
        <v>K1 200 Juniorky</v>
      </c>
      <c r="C422" t="str">
        <f t="shared" si="45"/>
        <v>K1 200 Juniorky Zemánková Hana (TAT)</v>
      </c>
      <c r="D422" t="str">
        <f t="shared" si="44"/>
        <v>Zemánková Hana (TAT) K1 200 Juniorky</v>
      </c>
      <c r="E422">
        <v>90</v>
      </c>
      <c r="F422" t="s">
        <v>0</v>
      </c>
      <c r="G422">
        <v>200</v>
      </c>
      <c r="H422" t="s">
        <v>87</v>
      </c>
      <c r="I422" t="s">
        <v>2</v>
      </c>
      <c r="J422" s="1">
        <v>44318</v>
      </c>
      <c r="K422" s="2">
        <v>0.6333333333333333</v>
      </c>
      <c r="L422">
        <v>4</v>
      </c>
      <c r="M422">
        <v>5</v>
      </c>
      <c r="N422" t="s">
        <v>447</v>
      </c>
      <c r="O422" s="3" t="s">
        <v>549</v>
      </c>
      <c r="P422" s="3" t="s">
        <v>549</v>
      </c>
      <c r="Q422" s="3" t="s">
        <v>781</v>
      </c>
      <c r="R422" s="9">
        <f t="shared" si="46"/>
        <v>6.1944444444444449E-4</v>
      </c>
      <c r="S422" s="4">
        <f t="shared" si="47"/>
        <v>6.1944444444444449E-4</v>
      </c>
      <c r="T422" s="4" t="str">
        <f t="shared" si="48"/>
        <v>0:00:53,520</v>
      </c>
      <c r="U422" t="s">
        <v>4</v>
      </c>
      <c r="V422">
        <v>4844</v>
      </c>
      <c r="W422" t="s">
        <v>98</v>
      </c>
      <c r="X422" t="s">
        <v>99</v>
      </c>
      <c r="Y422" t="s">
        <v>37</v>
      </c>
    </row>
    <row r="423" spans="1:25" x14ac:dyDescent="0.3">
      <c r="A423" t="str">
        <f t="shared" si="42"/>
        <v>Zemánková Hana (TAT)</v>
      </c>
      <c r="B423" t="str">
        <f t="shared" si="43"/>
        <v>K1 200 Juniorky</v>
      </c>
      <c r="C423" t="str">
        <f t="shared" si="45"/>
        <v>K1 200 Juniorky Zemánková Hana (TAT)</v>
      </c>
      <c r="D423" t="str">
        <f t="shared" si="44"/>
        <v>Zemánková Hana (TAT) K1 200 Juniorky</v>
      </c>
      <c r="E423">
        <v>104</v>
      </c>
      <c r="F423" t="s">
        <v>0</v>
      </c>
      <c r="G423">
        <v>200</v>
      </c>
      <c r="H423" t="s">
        <v>87</v>
      </c>
      <c r="I423" t="s">
        <v>2</v>
      </c>
      <c r="J423" s="1">
        <v>44318</v>
      </c>
      <c r="K423" s="2">
        <v>0.67499999999999993</v>
      </c>
      <c r="L423">
        <v>2</v>
      </c>
      <c r="M423">
        <v>3</v>
      </c>
      <c r="N423" t="s">
        <v>500</v>
      </c>
      <c r="O423" s="3" t="s">
        <v>549</v>
      </c>
      <c r="P423" s="3" t="s">
        <v>549</v>
      </c>
      <c r="Q423" s="3" t="s">
        <v>901</v>
      </c>
      <c r="R423" s="9">
        <f t="shared" si="46"/>
        <v>5.912037037037037E-4</v>
      </c>
      <c r="S423" s="4">
        <f t="shared" si="47"/>
        <v>5.912037037037037E-4</v>
      </c>
      <c r="T423" s="4" t="str">
        <f t="shared" si="48"/>
        <v>0:00:51,080</v>
      </c>
      <c r="U423" t="s">
        <v>4</v>
      </c>
      <c r="V423">
        <v>4844</v>
      </c>
      <c r="W423" t="s">
        <v>98</v>
      </c>
      <c r="X423" t="s">
        <v>99</v>
      </c>
      <c r="Y423" t="s">
        <v>37</v>
      </c>
    </row>
    <row r="424" spans="1:25" x14ac:dyDescent="0.3">
      <c r="A424" t="str">
        <f t="shared" si="42"/>
        <v>Zemánková Hana (TAT)</v>
      </c>
      <c r="B424" t="str">
        <f t="shared" si="43"/>
        <v>K1 500 Juniorky</v>
      </c>
      <c r="C424" t="str">
        <f t="shared" si="45"/>
        <v>K1 500 Juniorky Zemánková Hana (TAT)</v>
      </c>
      <c r="D424" t="str">
        <f t="shared" si="44"/>
        <v>Zemánková Hana (TAT) K1 500 Juniorky</v>
      </c>
      <c r="E424">
        <v>53</v>
      </c>
      <c r="F424" t="s">
        <v>0</v>
      </c>
      <c r="G424">
        <v>500</v>
      </c>
      <c r="H424" t="s">
        <v>87</v>
      </c>
      <c r="I424" t="s">
        <v>2</v>
      </c>
      <c r="J424" s="1">
        <v>44318</v>
      </c>
      <c r="K424" s="2">
        <v>0.39166666666666666</v>
      </c>
      <c r="L424">
        <v>4</v>
      </c>
      <c r="M424">
        <v>4</v>
      </c>
      <c r="N424" t="s">
        <v>329</v>
      </c>
      <c r="O424" s="3" t="s">
        <v>549</v>
      </c>
      <c r="P424" s="3" t="s">
        <v>720</v>
      </c>
      <c r="Q424" s="3" t="s">
        <v>745</v>
      </c>
      <c r="R424" s="9">
        <f t="shared" si="46"/>
        <v>1.7062615740740742E-3</v>
      </c>
      <c r="S424" s="4">
        <f t="shared" si="47"/>
        <v>1.706261574074074E-3</v>
      </c>
      <c r="T424" s="4" t="str">
        <f t="shared" si="48"/>
        <v>0:02:27,421</v>
      </c>
      <c r="U424" t="s">
        <v>4</v>
      </c>
      <c r="V424">
        <v>4844</v>
      </c>
      <c r="W424" t="s">
        <v>98</v>
      </c>
      <c r="X424" t="s">
        <v>99</v>
      </c>
      <c r="Y424" t="s">
        <v>37</v>
      </c>
    </row>
    <row r="425" spans="1:25" x14ac:dyDescent="0.3">
      <c r="A425" t="str">
        <f t="shared" si="42"/>
        <v>Zemánková Hana (TAT)</v>
      </c>
      <c r="B425" t="str">
        <f t="shared" si="43"/>
        <v>K1 500 Juniorky</v>
      </c>
      <c r="C425" t="str">
        <f t="shared" si="45"/>
        <v>K1 500 Juniorky Zemánková Hana (TAT)</v>
      </c>
      <c r="D425" t="str">
        <f t="shared" si="44"/>
        <v>Zemánková Hana (TAT) K1 500 Juniorky</v>
      </c>
      <c r="E425">
        <v>67</v>
      </c>
      <c r="F425" t="s">
        <v>0</v>
      </c>
      <c r="G425">
        <v>500</v>
      </c>
      <c r="H425" t="s">
        <v>87</v>
      </c>
      <c r="I425" t="s">
        <v>2</v>
      </c>
      <c r="J425" s="1">
        <v>44318</v>
      </c>
      <c r="K425" s="2">
        <v>0.59166666666666667</v>
      </c>
      <c r="L425">
        <v>5</v>
      </c>
      <c r="M425">
        <v>3</v>
      </c>
      <c r="N425" t="s">
        <v>389</v>
      </c>
      <c r="O425" s="3" t="s">
        <v>549</v>
      </c>
      <c r="P425" s="3" t="s">
        <v>720</v>
      </c>
      <c r="Q425" s="3" t="s">
        <v>803</v>
      </c>
      <c r="R425" s="9">
        <f t="shared" si="46"/>
        <v>1.5726851851851854E-3</v>
      </c>
      <c r="S425" s="4">
        <f t="shared" si="47"/>
        <v>1.5726851851851852E-3</v>
      </c>
      <c r="T425" s="4" t="str">
        <f t="shared" si="48"/>
        <v>0:02:15,880</v>
      </c>
      <c r="U425" t="s">
        <v>4</v>
      </c>
      <c r="V425">
        <v>4844</v>
      </c>
      <c r="W425" t="s">
        <v>98</v>
      </c>
      <c r="X425" t="s">
        <v>99</v>
      </c>
      <c r="Y425" t="s">
        <v>37</v>
      </c>
    </row>
    <row r="426" spans="1:25" x14ac:dyDescent="0.3">
      <c r="A426" t="str">
        <f t="shared" si="42"/>
        <v>Zrutta Michal (PIE)</v>
      </c>
      <c r="B426" t="str">
        <f t="shared" si="43"/>
        <v>K1 1000 Juniori</v>
      </c>
      <c r="C426" t="str">
        <f t="shared" si="45"/>
        <v>K1 1000 Juniori Zrutta Michal (PIE)</v>
      </c>
      <c r="D426" t="str">
        <f t="shared" si="44"/>
        <v>Zrutta Michal (PIE) K1 1000 Juniori</v>
      </c>
      <c r="E426">
        <v>3</v>
      </c>
      <c r="F426" t="s">
        <v>0</v>
      </c>
      <c r="G426">
        <v>1000</v>
      </c>
      <c r="H426" t="s">
        <v>1</v>
      </c>
      <c r="I426" t="s">
        <v>2</v>
      </c>
      <c r="J426" s="1">
        <v>44317</v>
      </c>
      <c r="K426" s="2">
        <v>0.4375</v>
      </c>
      <c r="L426">
        <v>8</v>
      </c>
      <c r="M426">
        <v>6</v>
      </c>
      <c r="N426" t="s">
        <v>22</v>
      </c>
      <c r="O426" s="3" t="s">
        <v>549</v>
      </c>
      <c r="P426" s="3" t="s">
        <v>550</v>
      </c>
      <c r="Q426" s="3" t="s">
        <v>556</v>
      </c>
      <c r="R426" s="9">
        <f t="shared" si="46"/>
        <v>2.885648148148148E-3</v>
      </c>
      <c r="S426" s="4">
        <f t="shared" si="47"/>
        <v>2.885648148148148E-3</v>
      </c>
      <c r="T426" s="4" t="str">
        <f t="shared" si="48"/>
        <v>0:04:09,320</v>
      </c>
      <c r="U426" t="s">
        <v>4</v>
      </c>
      <c r="V426">
        <v>3005</v>
      </c>
      <c r="W426" t="s">
        <v>23</v>
      </c>
      <c r="X426" t="s">
        <v>24</v>
      </c>
      <c r="Y426" t="s">
        <v>7</v>
      </c>
    </row>
    <row r="427" spans="1:25" x14ac:dyDescent="0.3">
      <c r="A427" t="str">
        <f t="shared" si="42"/>
        <v>Zrutta Michal (PIE)</v>
      </c>
      <c r="B427" t="str">
        <f t="shared" si="43"/>
        <v>K1 1000 Juniori</v>
      </c>
      <c r="C427" t="str">
        <f t="shared" si="45"/>
        <v>K1 1000 Juniori Zrutta Michal (PIE)</v>
      </c>
      <c r="D427" t="str">
        <f t="shared" si="44"/>
        <v>Zrutta Michal (PIE) K1 1000 Juniori</v>
      </c>
      <c r="E427">
        <v>16</v>
      </c>
      <c r="F427" t="s">
        <v>0</v>
      </c>
      <c r="G427">
        <v>1000</v>
      </c>
      <c r="H427" t="s">
        <v>1</v>
      </c>
      <c r="I427" t="s">
        <v>2</v>
      </c>
      <c r="J427" s="1">
        <v>44317</v>
      </c>
      <c r="K427" s="2">
        <v>0.5</v>
      </c>
      <c r="L427">
        <v>2</v>
      </c>
      <c r="M427">
        <v>5</v>
      </c>
      <c r="N427" t="s">
        <v>203</v>
      </c>
      <c r="O427" s="3" t="s">
        <v>549</v>
      </c>
      <c r="P427" s="3" t="s">
        <v>550</v>
      </c>
      <c r="Q427" s="3" t="s">
        <v>621</v>
      </c>
      <c r="R427" s="9">
        <f t="shared" si="46"/>
        <v>2.9643518518518517E-3</v>
      </c>
      <c r="S427" s="4">
        <f t="shared" si="47"/>
        <v>2.9643518518518517E-3</v>
      </c>
      <c r="T427" s="4" t="str">
        <f t="shared" si="48"/>
        <v>0:04:16,120</v>
      </c>
      <c r="U427" t="s">
        <v>4</v>
      </c>
      <c r="V427">
        <v>3005</v>
      </c>
      <c r="W427" t="s">
        <v>23</v>
      </c>
      <c r="X427" t="s">
        <v>24</v>
      </c>
      <c r="Y427" t="s">
        <v>7</v>
      </c>
    </row>
    <row r="428" spans="1:25" x14ac:dyDescent="0.3">
      <c r="A428" t="str">
        <f t="shared" si="42"/>
        <v>Zrutta Michal (PIE)</v>
      </c>
      <c r="B428" t="str">
        <f t="shared" si="43"/>
        <v>K1 1000 Juniori</v>
      </c>
      <c r="C428" t="str">
        <f t="shared" si="45"/>
        <v>K1 1000 Juniori Zrutta Michal (PIE)</v>
      </c>
      <c r="D428" t="str">
        <f t="shared" si="44"/>
        <v>Zrutta Michal (PIE) K1 1000 Juniori</v>
      </c>
      <c r="E428">
        <v>32</v>
      </c>
      <c r="F428" t="s">
        <v>0</v>
      </c>
      <c r="G428">
        <v>1000</v>
      </c>
      <c r="H428" t="s">
        <v>1</v>
      </c>
      <c r="I428" t="s">
        <v>2</v>
      </c>
      <c r="J428" s="1">
        <v>44317</v>
      </c>
      <c r="K428" s="2">
        <v>0.60138888888888886</v>
      </c>
      <c r="L428">
        <v>9</v>
      </c>
      <c r="M428">
        <v>6</v>
      </c>
      <c r="N428" t="s">
        <v>266</v>
      </c>
      <c r="O428" s="3" t="s">
        <v>549</v>
      </c>
      <c r="P428" s="3" t="s">
        <v>677</v>
      </c>
      <c r="Q428" s="3" t="s">
        <v>682</v>
      </c>
      <c r="R428" s="9">
        <f t="shared" si="46"/>
        <v>2.7212962962962963E-3</v>
      </c>
      <c r="S428" s="4">
        <f t="shared" si="47"/>
        <v>2.7212962962962963E-3</v>
      </c>
      <c r="T428" s="4" t="str">
        <f t="shared" si="48"/>
        <v>0:03:55,120</v>
      </c>
      <c r="U428" t="s">
        <v>4</v>
      </c>
      <c r="V428">
        <v>3005</v>
      </c>
      <c r="W428" t="s">
        <v>23</v>
      </c>
      <c r="X428" t="s">
        <v>24</v>
      </c>
      <c r="Y428" t="s">
        <v>7</v>
      </c>
    </row>
    <row r="429" spans="1:25" x14ac:dyDescent="0.3">
      <c r="A429" t="str">
        <f t="shared" si="42"/>
        <v>Zrutta Michal (PIE)</v>
      </c>
      <c r="B429" t="str">
        <f t="shared" si="43"/>
        <v>K1 200 Juniori</v>
      </c>
      <c r="C429" t="str">
        <f t="shared" si="45"/>
        <v>K1 200 Juniori Zrutta Michal (PIE)</v>
      </c>
      <c r="D429" t="str">
        <f t="shared" si="44"/>
        <v>Zrutta Michal (PIE) K1 200 Juniori</v>
      </c>
      <c r="E429">
        <v>86</v>
      </c>
      <c r="F429" t="s">
        <v>0</v>
      </c>
      <c r="G429">
        <v>200</v>
      </c>
      <c r="H429" t="s">
        <v>1</v>
      </c>
      <c r="I429" t="s">
        <v>2</v>
      </c>
      <c r="J429" s="1">
        <v>44318</v>
      </c>
      <c r="K429" s="2">
        <v>0.625</v>
      </c>
      <c r="L429">
        <v>8</v>
      </c>
      <c r="M429">
        <v>2</v>
      </c>
      <c r="N429" t="s">
        <v>421</v>
      </c>
      <c r="O429" s="3" t="s">
        <v>549</v>
      </c>
      <c r="P429" s="3" t="s">
        <v>549</v>
      </c>
      <c r="Q429" s="3" t="s">
        <v>637</v>
      </c>
      <c r="R429" s="9">
        <f t="shared" si="46"/>
        <v>4.9861111111111102E-4</v>
      </c>
      <c r="S429" s="4">
        <f t="shared" si="47"/>
        <v>4.9861111111111113E-4</v>
      </c>
      <c r="T429" s="4" t="str">
        <f t="shared" si="48"/>
        <v>0:00:43,080</v>
      </c>
      <c r="U429" t="s">
        <v>4</v>
      </c>
      <c r="V429">
        <v>3005</v>
      </c>
      <c r="W429" t="s">
        <v>23</v>
      </c>
      <c r="X429" t="s">
        <v>24</v>
      </c>
      <c r="Y429" t="s">
        <v>7</v>
      </c>
    </row>
    <row r="430" spans="1:25" x14ac:dyDescent="0.3">
      <c r="A430" t="str">
        <f t="shared" si="42"/>
        <v>Zrutta Michal (PIE)</v>
      </c>
      <c r="B430" t="str">
        <f t="shared" si="43"/>
        <v>K1 200 Juniori</v>
      </c>
      <c r="C430" t="str">
        <f t="shared" si="45"/>
        <v>K1 200 Juniori Zrutta Michal (PIE)</v>
      </c>
      <c r="D430" t="str">
        <f t="shared" si="44"/>
        <v>Zrutta Michal (PIE) K1 200 Juniori</v>
      </c>
      <c r="E430">
        <v>100</v>
      </c>
      <c r="F430" t="s">
        <v>0</v>
      </c>
      <c r="G430">
        <v>200</v>
      </c>
      <c r="H430" t="s">
        <v>1</v>
      </c>
      <c r="I430" t="s">
        <v>2</v>
      </c>
      <c r="J430" s="1">
        <v>44318</v>
      </c>
      <c r="K430" s="2">
        <v>0.66666666666666663</v>
      </c>
      <c r="L430">
        <v>7</v>
      </c>
      <c r="M430">
        <v>2</v>
      </c>
      <c r="N430" t="s">
        <v>479</v>
      </c>
      <c r="O430" s="3" t="s">
        <v>549</v>
      </c>
      <c r="P430" s="3" t="s">
        <v>549</v>
      </c>
      <c r="Q430" s="3" t="s">
        <v>882</v>
      </c>
      <c r="R430" s="9">
        <f t="shared" si="46"/>
        <v>4.9444444444444438E-4</v>
      </c>
      <c r="S430" s="4">
        <f t="shared" si="47"/>
        <v>4.9444444444444438E-4</v>
      </c>
      <c r="T430" s="4" t="str">
        <f t="shared" si="48"/>
        <v>0:00:42,720</v>
      </c>
      <c r="U430" t="s">
        <v>4</v>
      </c>
      <c r="V430">
        <v>3005</v>
      </c>
      <c r="W430" t="s">
        <v>23</v>
      </c>
      <c r="X430" t="s">
        <v>24</v>
      </c>
      <c r="Y430" t="s">
        <v>7</v>
      </c>
    </row>
    <row r="431" spans="1:25" x14ac:dyDescent="0.3">
      <c r="A431" t="str">
        <f t="shared" si="42"/>
        <v>Zrutta Michal (PIE)</v>
      </c>
      <c r="B431" t="str">
        <f t="shared" si="43"/>
        <v>K1 500 Juniori</v>
      </c>
      <c r="C431" t="str">
        <f t="shared" si="45"/>
        <v>K1 500 Juniori Zrutta Michal (PIE)</v>
      </c>
      <c r="D431" t="str">
        <f t="shared" si="44"/>
        <v>Zrutta Michal (PIE) K1 500 Juniori</v>
      </c>
      <c r="E431">
        <v>49</v>
      </c>
      <c r="F431" t="s">
        <v>0</v>
      </c>
      <c r="G431">
        <v>500</v>
      </c>
      <c r="H431" t="s">
        <v>1</v>
      </c>
      <c r="I431" t="s">
        <v>2</v>
      </c>
      <c r="J431" s="1">
        <v>44318</v>
      </c>
      <c r="K431" s="2">
        <v>0.3833333333333333</v>
      </c>
      <c r="L431">
        <v>8</v>
      </c>
      <c r="M431">
        <v>6</v>
      </c>
      <c r="N431" t="s">
        <v>306</v>
      </c>
      <c r="O431" s="3" t="s">
        <v>549</v>
      </c>
      <c r="P431" s="3" t="s">
        <v>720</v>
      </c>
      <c r="Q431" s="3" t="s">
        <v>647</v>
      </c>
      <c r="R431" s="9">
        <f t="shared" si="46"/>
        <v>1.4175925925925925E-3</v>
      </c>
      <c r="S431" s="4">
        <f t="shared" si="47"/>
        <v>1.4175925925925927E-3</v>
      </c>
      <c r="T431" s="4" t="str">
        <f t="shared" si="48"/>
        <v>0:02:02,480</v>
      </c>
      <c r="U431" t="s">
        <v>4</v>
      </c>
      <c r="V431">
        <v>3005</v>
      </c>
      <c r="W431" t="s">
        <v>23</v>
      </c>
      <c r="X431" t="s">
        <v>24</v>
      </c>
      <c r="Y431" t="s">
        <v>7</v>
      </c>
    </row>
    <row r="432" spans="1:25" x14ac:dyDescent="0.3">
      <c r="A432" t="str">
        <f t="shared" si="42"/>
        <v>Zrutta Michal (PIE)</v>
      </c>
      <c r="B432" t="str">
        <f t="shared" si="43"/>
        <v>K1 500 Juniori</v>
      </c>
      <c r="C432" t="str">
        <f t="shared" si="45"/>
        <v>K1 500 Juniori Zrutta Michal (PIE)</v>
      </c>
      <c r="D432" t="str">
        <f t="shared" si="44"/>
        <v>Zrutta Michal (PIE) K1 500 Juniori</v>
      </c>
      <c r="E432">
        <v>63</v>
      </c>
      <c r="F432" t="s">
        <v>0</v>
      </c>
      <c r="G432">
        <v>500</v>
      </c>
      <c r="H432" t="s">
        <v>1</v>
      </c>
      <c r="I432" t="s">
        <v>2</v>
      </c>
      <c r="J432" s="1">
        <v>44318</v>
      </c>
      <c r="K432" s="2">
        <v>0.58333333333333337</v>
      </c>
      <c r="L432">
        <v>1</v>
      </c>
      <c r="M432">
        <v>9</v>
      </c>
      <c r="N432" t="s">
        <v>373</v>
      </c>
      <c r="O432" s="3" t="s">
        <v>549</v>
      </c>
      <c r="P432" s="3" t="s">
        <v>720</v>
      </c>
      <c r="Q432" s="3" t="s">
        <v>788</v>
      </c>
      <c r="R432" s="9">
        <f t="shared" si="46"/>
        <v>1.4314814814814815E-3</v>
      </c>
      <c r="S432" s="4">
        <f t="shared" si="47"/>
        <v>1.4314814814814815E-3</v>
      </c>
      <c r="T432" s="4" t="str">
        <f t="shared" si="48"/>
        <v>0:02:03,680</v>
      </c>
      <c r="U432" t="s">
        <v>4</v>
      </c>
      <c r="V432">
        <v>3005</v>
      </c>
      <c r="W432" t="s">
        <v>23</v>
      </c>
      <c r="X432" t="s">
        <v>24</v>
      </c>
      <c r="Y432" t="s">
        <v>7</v>
      </c>
    </row>
  </sheetData>
  <autoFilter ref="A1:Y432" xr:uid="{00000000-0009-0000-0000-000001000000}">
    <sortState xmlns:xlrd2="http://schemas.microsoft.com/office/spreadsheetml/2017/richdata2" ref="A2:X432">
      <sortCondition ref="D1:D432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W625"/>
  <sheetViews>
    <sheetView topLeftCell="C1" workbookViewId="0">
      <selection activeCell="C2" sqref="C2"/>
    </sheetView>
  </sheetViews>
  <sheetFormatPr defaultRowHeight="14.4" outlineLevelRow="2" x14ac:dyDescent="0.3"/>
  <cols>
    <col min="1" max="1" width="29.21875" hidden="1" customWidth="1"/>
    <col min="2" max="2" width="24" hidden="1" customWidth="1"/>
    <col min="3" max="3" width="67" bestFit="1" customWidth="1"/>
    <col min="4" max="11" width="9.21875" hidden="1" customWidth="1"/>
    <col min="12" max="12" width="9.21875" customWidth="1"/>
    <col min="13" max="13" width="11.77734375" customWidth="1"/>
    <col min="14" max="16" width="9.21875" hidden="1" customWidth="1"/>
    <col min="17" max="17" width="11.77734375" bestFit="1" customWidth="1"/>
    <col min="18" max="18" width="13.77734375" style="4" customWidth="1"/>
    <col min="20" max="23" width="0" hidden="1" customWidth="1"/>
  </cols>
  <sheetData>
    <row r="1" spans="1:23" x14ac:dyDescent="0.3">
      <c r="A1" t="s">
        <v>547</v>
      </c>
      <c r="B1" t="s">
        <v>548</v>
      </c>
      <c r="C1" t="s">
        <v>1124</v>
      </c>
      <c r="D1" t="s">
        <v>927</v>
      </c>
      <c r="E1" t="s">
        <v>530</v>
      </c>
      <c r="F1" t="s">
        <v>531</v>
      </c>
      <c r="G1" t="s">
        <v>532</v>
      </c>
      <c r="H1" t="s">
        <v>533</v>
      </c>
      <c r="I1" t="s">
        <v>534</v>
      </c>
      <c r="J1" t="s">
        <v>535</v>
      </c>
      <c r="K1" t="s">
        <v>536</v>
      </c>
      <c r="L1" t="s">
        <v>537</v>
      </c>
      <c r="M1" t="s">
        <v>928</v>
      </c>
      <c r="N1" s="3" t="s">
        <v>538</v>
      </c>
      <c r="O1" t="s">
        <v>539</v>
      </c>
      <c r="P1" t="s">
        <v>540</v>
      </c>
      <c r="Q1" t="s">
        <v>541</v>
      </c>
      <c r="R1" s="4" t="s">
        <v>929</v>
      </c>
      <c r="S1" t="s">
        <v>542</v>
      </c>
      <c r="T1" t="s">
        <v>543</v>
      </c>
      <c r="U1" t="s">
        <v>544</v>
      </c>
      <c r="V1" t="s">
        <v>545</v>
      </c>
      <c r="W1" t="s">
        <v>546</v>
      </c>
    </row>
    <row r="2" spans="1:23" x14ac:dyDescent="0.3">
      <c r="C2" s="5" t="s">
        <v>930</v>
      </c>
      <c r="I2" s="1"/>
      <c r="J2" s="2"/>
      <c r="N2" s="3"/>
      <c r="O2" s="3"/>
      <c r="P2" s="3"/>
      <c r="Q2" s="3">
        <f>SUBTOTAL(9,Q4:Q625)</f>
        <v>73159.281999999977</v>
      </c>
      <c r="W2">
        <f>SUBTOTAL(9,W4:W625)</f>
        <v>0</v>
      </c>
    </row>
    <row r="3" spans="1:23" outlineLevel="1" x14ac:dyDescent="0.3">
      <c r="C3" s="5" t="s">
        <v>1286</v>
      </c>
      <c r="I3" s="1"/>
      <c r="J3" s="2"/>
      <c r="N3" s="3"/>
      <c r="O3" s="3"/>
      <c r="P3" s="3"/>
      <c r="Q3" s="3">
        <f>SUBTOTAL(9,Q4:Q6)</f>
        <v>767.4</v>
      </c>
      <c r="R3" s="6" t="str">
        <f>TEXT(Q3/(24*60*60),"[h]:mm:ss,000")</f>
        <v>0:12:47,400</v>
      </c>
      <c r="W3">
        <f>SUBTOTAL(9,W4:W6)</f>
        <v>0</v>
      </c>
    </row>
    <row r="4" spans="1:23" outlineLevel="2" x14ac:dyDescent="0.3">
      <c r="A4" t="str">
        <f>U4&amp;" "&amp;V4&amp;" ("&amp;W4&amp;")"</f>
        <v>Babicza Kristóf (NZA)</v>
      </c>
      <c r="B4" t="str">
        <f>E4&amp;" "&amp;F4&amp;" "&amp;G4</f>
        <v>K1 1000 Juniori</v>
      </c>
      <c r="C4" t="str">
        <f>A4&amp;" "&amp;B4</f>
        <v>Babicza Kristóf (NZA) K1 1000 Juniori</v>
      </c>
      <c r="D4">
        <v>4</v>
      </c>
      <c r="E4" t="s">
        <v>0</v>
      </c>
      <c r="F4">
        <v>1000</v>
      </c>
      <c r="G4" t="s">
        <v>1</v>
      </c>
      <c r="H4" t="s">
        <v>2</v>
      </c>
      <c r="I4" s="1">
        <v>44317</v>
      </c>
      <c r="J4" s="2">
        <v>0.43958333333333338</v>
      </c>
      <c r="K4">
        <v>7</v>
      </c>
      <c r="L4">
        <v>4</v>
      </c>
      <c r="M4" t="s">
        <v>45</v>
      </c>
      <c r="N4" s="3" t="s">
        <v>549</v>
      </c>
      <c r="O4" s="3" t="s">
        <v>550</v>
      </c>
      <c r="P4" s="3" t="s">
        <v>563</v>
      </c>
      <c r="Q4" s="3">
        <f>VALUE(N4)*3600+VALUE(O4)*60+VALUE(SUBSTITUTE(P4,".",","))</f>
        <v>262.68</v>
      </c>
      <c r="R4" s="4" t="str">
        <f>TEXT(Q4/(24*60*60),"[h]:mm:ss,000")</f>
        <v>0:04:22,680</v>
      </c>
      <c r="S4" t="s">
        <v>4</v>
      </c>
      <c r="T4">
        <v>5435</v>
      </c>
      <c r="U4" t="s">
        <v>46</v>
      </c>
      <c r="V4" t="s">
        <v>47</v>
      </c>
      <c r="W4" t="s">
        <v>48</v>
      </c>
    </row>
    <row r="5" spans="1:23" outlineLevel="2" x14ac:dyDescent="0.3">
      <c r="A5" t="str">
        <f>U5&amp;" "&amp;V5&amp;" ("&amp;W5&amp;")"</f>
        <v>Babicza Kristóf (NZA)</v>
      </c>
      <c r="B5" t="str">
        <f>E5&amp;" "&amp;F5&amp;" "&amp;G5</f>
        <v>K1 1000 Juniori</v>
      </c>
      <c r="C5" t="str">
        <f>A5&amp;" "&amp;B5</f>
        <v>Babicza Kristóf (NZA) K1 1000 Juniori</v>
      </c>
      <c r="D5">
        <v>17</v>
      </c>
      <c r="E5" t="s">
        <v>0</v>
      </c>
      <c r="F5">
        <v>1000</v>
      </c>
      <c r="G5" t="s">
        <v>1</v>
      </c>
      <c r="H5" t="s">
        <v>2</v>
      </c>
      <c r="I5" s="1">
        <v>44317</v>
      </c>
      <c r="J5" s="2">
        <v>0.50208333333333333</v>
      </c>
      <c r="K5">
        <v>2</v>
      </c>
      <c r="L5">
        <v>5</v>
      </c>
      <c r="M5" t="s">
        <v>213</v>
      </c>
      <c r="N5" s="3" t="s">
        <v>549</v>
      </c>
      <c r="O5" s="3" t="s">
        <v>550</v>
      </c>
      <c r="P5" s="3" t="s">
        <v>630</v>
      </c>
      <c r="Q5" s="3">
        <f>VALUE(N5)*3600+VALUE(O5)*60+VALUE(SUBSTITUTE(P5,".",","))</f>
        <v>262.12</v>
      </c>
      <c r="R5" s="4" t="str">
        <f t="shared" ref="R5:R68" si="0">TEXT(Q5/(24*60*60),"[h]:mm:ss,000")</f>
        <v>0:04:22,120</v>
      </c>
      <c r="S5" t="s">
        <v>4</v>
      </c>
      <c r="T5">
        <v>5435</v>
      </c>
      <c r="U5" t="s">
        <v>46</v>
      </c>
      <c r="V5" t="s">
        <v>47</v>
      </c>
      <c r="W5" t="s">
        <v>48</v>
      </c>
    </row>
    <row r="6" spans="1:23" outlineLevel="2" x14ac:dyDescent="0.3">
      <c r="A6" t="str">
        <f>U6&amp;" "&amp;V6&amp;" ("&amp;W6&amp;")"</f>
        <v>Babicza Kristóf (NZA)</v>
      </c>
      <c r="B6" t="str">
        <f>E6&amp;" "&amp;F6&amp;" "&amp;G6</f>
        <v>K1 1000 Juniori</v>
      </c>
      <c r="C6" t="str">
        <f>A6&amp;" "&amp;B6</f>
        <v>Babicza Kristóf (NZA) K1 1000 Juniori</v>
      </c>
      <c r="D6">
        <v>33</v>
      </c>
      <c r="E6" t="s">
        <v>0</v>
      </c>
      <c r="F6">
        <v>1000</v>
      </c>
      <c r="G6" t="s">
        <v>1</v>
      </c>
      <c r="H6" t="s">
        <v>2</v>
      </c>
      <c r="I6" s="1">
        <v>44317</v>
      </c>
      <c r="J6" s="2">
        <v>0.60347222222222219</v>
      </c>
      <c r="K6">
        <v>3</v>
      </c>
      <c r="L6">
        <v>4</v>
      </c>
      <c r="M6" t="s">
        <v>272</v>
      </c>
      <c r="N6" s="3" t="s">
        <v>549</v>
      </c>
      <c r="O6" s="3" t="s">
        <v>550</v>
      </c>
      <c r="P6" s="3" t="s">
        <v>687</v>
      </c>
      <c r="Q6" s="3">
        <f>VALUE(N6)*3600+VALUE(O6)*60+VALUE(SUBSTITUTE(P6,".",","))</f>
        <v>242.6</v>
      </c>
      <c r="R6" s="4" t="str">
        <f t="shared" si="0"/>
        <v>0:04:02,600</v>
      </c>
      <c r="S6" t="s">
        <v>4</v>
      </c>
      <c r="T6">
        <v>5435</v>
      </c>
      <c r="U6" t="s">
        <v>46</v>
      </c>
      <c r="V6" t="s">
        <v>47</v>
      </c>
      <c r="W6" t="s">
        <v>48</v>
      </c>
    </row>
    <row r="7" spans="1:23" outlineLevel="1" x14ac:dyDescent="0.3">
      <c r="C7" s="5" t="s">
        <v>1231</v>
      </c>
      <c r="I7" s="1"/>
      <c r="J7" s="2"/>
      <c r="N7" s="3"/>
      <c r="O7" s="3"/>
      <c r="P7" s="3"/>
      <c r="Q7" s="3">
        <f>SUBTOTAL(9,Q8:Q9)</f>
        <v>87.76</v>
      </c>
      <c r="R7" s="6" t="str">
        <f t="shared" si="0"/>
        <v>0:01:27,760</v>
      </c>
      <c r="W7">
        <f>SUBTOTAL(9,W8:W9)</f>
        <v>0</v>
      </c>
    </row>
    <row r="8" spans="1:23" outlineLevel="2" x14ac:dyDescent="0.3">
      <c r="A8" t="str">
        <f>U8&amp;" "&amp;V8&amp;" ("&amp;W8&amp;")"</f>
        <v>Babicza Kristóf (NZA)</v>
      </c>
      <c r="B8" t="str">
        <f>E8&amp;" "&amp;F8&amp;" "&amp;G8</f>
        <v>K1 200 Juniori</v>
      </c>
      <c r="C8" t="str">
        <f>A8&amp;" "&amp;B8</f>
        <v>Babicza Kristóf (NZA) K1 200 Juniori</v>
      </c>
      <c r="D8">
        <v>87</v>
      </c>
      <c r="E8" t="s">
        <v>0</v>
      </c>
      <c r="F8">
        <v>200</v>
      </c>
      <c r="G8" t="s">
        <v>1</v>
      </c>
      <c r="H8" t="s">
        <v>2</v>
      </c>
      <c r="I8" s="1">
        <v>44318</v>
      </c>
      <c r="J8" s="2">
        <v>0.62708333333333333</v>
      </c>
      <c r="K8">
        <v>7</v>
      </c>
      <c r="L8">
        <v>2</v>
      </c>
      <c r="M8" t="s">
        <v>430</v>
      </c>
      <c r="N8" s="3" t="s">
        <v>549</v>
      </c>
      <c r="O8" s="3" t="s">
        <v>549</v>
      </c>
      <c r="P8" s="3" t="s">
        <v>840</v>
      </c>
      <c r="Q8" s="3">
        <f>VALUE(N8)*3600+VALUE(O8)*60+VALUE(SUBSTITUTE(P8,".",","))</f>
        <v>44.84</v>
      </c>
      <c r="R8" s="4" t="str">
        <f t="shared" si="0"/>
        <v>0:00:44,840</v>
      </c>
      <c r="S8" t="s">
        <v>4</v>
      </c>
      <c r="T8">
        <v>5435</v>
      </c>
      <c r="U8" t="s">
        <v>46</v>
      </c>
      <c r="V8" t="s">
        <v>47</v>
      </c>
      <c r="W8" t="s">
        <v>48</v>
      </c>
    </row>
    <row r="9" spans="1:23" outlineLevel="2" x14ac:dyDescent="0.3">
      <c r="A9" t="str">
        <f>U9&amp;" "&amp;V9&amp;" ("&amp;W9&amp;")"</f>
        <v>Babicza Kristóf (NZA)</v>
      </c>
      <c r="B9" t="str">
        <f>E9&amp;" "&amp;F9&amp;" "&amp;G9</f>
        <v>K1 200 Juniori</v>
      </c>
      <c r="C9" t="str">
        <f>A9&amp;" "&amp;B9</f>
        <v>Babicza Kristóf (NZA) K1 200 Juniori</v>
      </c>
      <c r="D9">
        <v>101</v>
      </c>
      <c r="E9" t="s">
        <v>0</v>
      </c>
      <c r="F9">
        <v>200</v>
      </c>
      <c r="G9" t="s">
        <v>1</v>
      </c>
      <c r="H9" t="s">
        <v>2</v>
      </c>
      <c r="I9" s="1">
        <v>44318</v>
      </c>
      <c r="J9" s="2">
        <v>0.66875000000000007</v>
      </c>
      <c r="K9">
        <v>4</v>
      </c>
      <c r="L9">
        <v>3</v>
      </c>
      <c r="M9" t="s">
        <v>487</v>
      </c>
      <c r="N9" s="3" t="s">
        <v>549</v>
      </c>
      <c r="O9" s="3" t="s">
        <v>549</v>
      </c>
      <c r="P9" s="3" t="s">
        <v>889</v>
      </c>
      <c r="Q9" s="3">
        <f>VALUE(N9)*3600+VALUE(O9)*60+VALUE(SUBSTITUTE(P9,".",","))</f>
        <v>42.92</v>
      </c>
      <c r="R9" s="4" t="str">
        <f t="shared" si="0"/>
        <v>0:00:42,920</v>
      </c>
      <c r="S9" t="s">
        <v>4</v>
      </c>
      <c r="T9">
        <v>5435</v>
      </c>
      <c r="U9" t="s">
        <v>46</v>
      </c>
      <c r="V9" t="s">
        <v>47</v>
      </c>
      <c r="W9" t="s">
        <v>48</v>
      </c>
    </row>
    <row r="10" spans="1:23" outlineLevel="1" x14ac:dyDescent="0.3">
      <c r="C10" s="5" t="s">
        <v>1178</v>
      </c>
      <c r="I10" s="1"/>
      <c r="J10" s="2"/>
      <c r="N10" s="3"/>
      <c r="O10" s="3"/>
      <c r="P10" s="3"/>
      <c r="Q10" s="3">
        <f>SUBTOTAL(9,Q11:Q12)</f>
        <v>254.32</v>
      </c>
      <c r="R10" s="6" t="str">
        <f t="shared" si="0"/>
        <v>0:04:14,320</v>
      </c>
      <c r="W10">
        <f>SUBTOTAL(9,W11:W12)</f>
        <v>0</v>
      </c>
    </row>
    <row r="11" spans="1:23" outlineLevel="2" x14ac:dyDescent="0.3">
      <c r="A11" t="str">
        <f>U11&amp;" "&amp;V11&amp;" ("&amp;W11&amp;")"</f>
        <v>Babicza Kristóf (NZA)</v>
      </c>
      <c r="B11" t="str">
        <f>E11&amp;" "&amp;F11&amp;" "&amp;G11</f>
        <v>K1 500 Juniori</v>
      </c>
      <c r="C11" t="str">
        <f>A11&amp;" "&amp;B11</f>
        <v>Babicza Kristóf (NZA) K1 500 Juniori</v>
      </c>
      <c r="D11">
        <v>50</v>
      </c>
      <c r="E11" t="s">
        <v>0</v>
      </c>
      <c r="F11">
        <v>500</v>
      </c>
      <c r="G11" t="s">
        <v>1</v>
      </c>
      <c r="H11" t="s">
        <v>2</v>
      </c>
      <c r="I11" s="1">
        <v>44318</v>
      </c>
      <c r="J11" s="2">
        <v>0.38541666666666669</v>
      </c>
      <c r="K11">
        <v>7</v>
      </c>
      <c r="L11">
        <v>3</v>
      </c>
      <c r="M11" t="s">
        <v>312</v>
      </c>
      <c r="N11" s="3" t="s">
        <v>549</v>
      </c>
      <c r="O11" s="3" t="s">
        <v>720</v>
      </c>
      <c r="P11" s="3" t="s">
        <v>728</v>
      </c>
      <c r="Q11" s="3">
        <f>VALUE(N11)*3600+VALUE(O11)*60+VALUE(SUBSTITUTE(P11,".",","))</f>
        <v>129.68</v>
      </c>
      <c r="R11" s="4" t="str">
        <f t="shared" si="0"/>
        <v>0:02:09,680</v>
      </c>
      <c r="S11" t="s">
        <v>4</v>
      </c>
      <c r="T11">
        <v>5435</v>
      </c>
      <c r="U11" t="s">
        <v>46</v>
      </c>
      <c r="V11" t="s">
        <v>47</v>
      </c>
      <c r="W11" t="s">
        <v>48</v>
      </c>
    </row>
    <row r="12" spans="1:23" outlineLevel="2" x14ac:dyDescent="0.3">
      <c r="A12" t="str">
        <f>U12&amp;" "&amp;V12&amp;" ("&amp;W12&amp;")"</f>
        <v>Babicza Kristóf (NZA)</v>
      </c>
      <c r="B12" t="str">
        <f>E12&amp;" "&amp;F12&amp;" "&amp;G12</f>
        <v>K1 500 Juniori</v>
      </c>
      <c r="C12" t="str">
        <f>A12&amp;" "&amp;B12</f>
        <v>Babicza Kristóf (NZA) K1 500 Juniori</v>
      </c>
      <c r="D12">
        <v>64</v>
      </c>
      <c r="E12" t="s">
        <v>0</v>
      </c>
      <c r="F12">
        <v>500</v>
      </c>
      <c r="G12" t="s">
        <v>1</v>
      </c>
      <c r="H12" t="s">
        <v>2</v>
      </c>
      <c r="I12" s="1">
        <v>44318</v>
      </c>
      <c r="J12" s="2">
        <v>0.5854166666666667</v>
      </c>
      <c r="K12">
        <v>4</v>
      </c>
      <c r="L12">
        <v>3</v>
      </c>
      <c r="M12" t="s">
        <v>376</v>
      </c>
      <c r="N12" s="3" t="s">
        <v>549</v>
      </c>
      <c r="O12" s="3" t="s">
        <v>720</v>
      </c>
      <c r="P12" s="3" t="s">
        <v>706</v>
      </c>
      <c r="Q12" s="3">
        <f>VALUE(N12)*3600+VALUE(O12)*60+VALUE(SUBSTITUTE(P12,".",","))</f>
        <v>124.64</v>
      </c>
      <c r="R12" s="4" t="str">
        <f t="shared" si="0"/>
        <v>0:02:04,640</v>
      </c>
      <c r="S12" t="s">
        <v>4</v>
      </c>
      <c r="T12">
        <v>5435</v>
      </c>
      <c r="U12" t="s">
        <v>46</v>
      </c>
      <c r="V12" t="s">
        <v>47</v>
      </c>
      <c r="W12" t="s">
        <v>48</v>
      </c>
    </row>
    <row r="13" spans="1:23" outlineLevel="1" x14ac:dyDescent="0.3">
      <c r="C13" s="5" t="s">
        <v>1256</v>
      </c>
      <c r="I13" s="1"/>
      <c r="J13" s="2"/>
      <c r="N13" s="3"/>
      <c r="O13" s="3"/>
      <c r="P13" s="3"/>
      <c r="Q13" s="3">
        <f>SUBTOTAL(9,Q14:Q16)</f>
        <v>786.12</v>
      </c>
      <c r="R13" s="6" t="str">
        <f t="shared" si="0"/>
        <v>0:13:06,120</v>
      </c>
      <c r="W13">
        <f>SUBTOTAL(9,W14:W16)</f>
        <v>0</v>
      </c>
    </row>
    <row r="14" spans="1:23" outlineLevel="2" x14ac:dyDescent="0.3">
      <c r="A14" t="str">
        <f>U14&amp;" "&amp;V14&amp;" ("&amp;W14&amp;")"</f>
        <v>Bábik Martin (PIE)</v>
      </c>
      <c r="B14" t="str">
        <f>E14&amp;" "&amp;F14&amp;" "&amp;G14</f>
        <v>K1 1000 Kadeti</v>
      </c>
      <c r="C14" t="str">
        <f>A14&amp;" "&amp;B14</f>
        <v>Bábik Martin (PIE) K1 1000 Kadeti</v>
      </c>
      <c r="D14">
        <v>12</v>
      </c>
      <c r="E14" t="s">
        <v>0</v>
      </c>
      <c r="F14">
        <v>1000</v>
      </c>
      <c r="G14" t="s">
        <v>115</v>
      </c>
      <c r="H14" t="s">
        <v>2</v>
      </c>
      <c r="I14" s="1">
        <v>44317</v>
      </c>
      <c r="J14" s="2">
        <v>0.46458333333333335</v>
      </c>
      <c r="K14">
        <v>4</v>
      </c>
      <c r="L14">
        <v>4</v>
      </c>
      <c r="M14" t="s">
        <v>148</v>
      </c>
      <c r="N14" s="3" t="s">
        <v>549</v>
      </c>
      <c r="O14" s="3" t="s">
        <v>550</v>
      </c>
      <c r="P14" s="3" t="s">
        <v>599</v>
      </c>
      <c r="Q14" s="3">
        <f>VALUE(N14)*3600+VALUE(O14)*60+VALUE(SUBSTITUTE(P14,".",","))</f>
        <v>271.92</v>
      </c>
      <c r="R14" s="4" t="str">
        <f t="shared" si="0"/>
        <v>0:04:31,920</v>
      </c>
      <c r="S14" t="s">
        <v>4</v>
      </c>
      <c r="T14">
        <v>4665</v>
      </c>
      <c r="U14" t="s">
        <v>149</v>
      </c>
      <c r="V14" t="s">
        <v>63</v>
      </c>
      <c r="W14" t="s">
        <v>7</v>
      </c>
    </row>
    <row r="15" spans="1:23" outlineLevel="2" x14ac:dyDescent="0.3">
      <c r="A15" t="str">
        <f>U15&amp;" "&amp;V15&amp;" ("&amp;W15&amp;")"</f>
        <v>Bábik Martin (PIE)</v>
      </c>
      <c r="B15" t="str">
        <f>E15&amp;" "&amp;F15&amp;" "&amp;G15</f>
        <v>K1 1000 Kadeti</v>
      </c>
      <c r="C15" t="str">
        <f>A15&amp;" "&amp;B15</f>
        <v>Bábik Martin (PIE) K1 1000 Kadeti</v>
      </c>
      <c r="D15">
        <v>22</v>
      </c>
      <c r="E15" t="s">
        <v>0</v>
      </c>
      <c r="F15">
        <v>1000</v>
      </c>
      <c r="G15" t="s">
        <v>115</v>
      </c>
      <c r="H15" t="s">
        <v>2</v>
      </c>
      <c r="I15" s="1">
        <v>44317</v>
      </c>
      <c r="J15" s="2">
        <v>0.51250000000000007</v>
      </c>
      <c r="K15">
        <v>10</v>
      </c>
      <c r="L15">
        <v>2</v>
      </c>
      <c r="M15" t="s">
        <v>242</v>
      </c>
      <c r="N15" s="3" t="s">
        <v>549</v>
      </c>
      <c r="O15" s="3" t="s">
        <v>550</v>
      </c>
      <c r="P15" s="3" t="s">
        <v>659</v>
      </c>
      <c r="Q15" s="3">
        <f>VALUE(N15)*3600+VALUE(O15)*60+VALUE(SUBSTITUTE(P15,".",","))</f>
        <v>261.2</v>
      </c>
      <c r="R15" s="4" t="str">
        <f t="shared" si="0"/>
        <v>0:04:21,200</v>
      </c>
      <c r="S15" t="s">
        <v>4</v>
      </c>
      <c r="T15">
        <v>4665</v>
      </c>
      <c r="U15" t="s">
        <v>149</v>
      </c>
      <c r="V15" t="s">
        <v>63</v>
      </c>
      <c r="W15" t="s">
        <v>7</v>
      </c>
    </row>
    <row r="16" spans="1:23" outlineLevel="2" x14ac:dyDescent="0.3">
      <c r="A16" t="str">
        <f>U16&amp;" "&amp;V16&amp;" ("&amp;W16&amp;")"</f>
        <v>Bábik Martin (PIE)</v>
      </c>
      <c r="B16" t="str">
        <f>E16&amp;" "&amp;F16&amp;" "&amp;G16</f>
        <v>K1 1000 Kadeti</v>
      </c>
      <c r="C16" t="str">
        <f>A16&amp;" "&amp;B16</f>
        <v>Bábik Martin (PIE) K1 1000 Kadeti</v>
      </c>
      <c r="D16">
        <v>38</v>
      </c>
      <c r="E16" t="s">
        <v>0</v>
      </c>
      <c r="F16">
        <v>1000</v>
      </c>
      <c r="G16" t="s">
        <v>115</v>
      </c>
      <c r="H16" t="s">
        <v>2</v>
      </c>
      <c r="I16" s="1">
        <v>44317</v>
      </c>
      <c r="J16" s="2">
        <v>0.61805555555555558</v>
      </c>
      <c r="K16">
        <v>9</v>
      </c>
      <c r="L16">
        <v>4</v>
      </c>
      <c r="M16" t="s">
        <v>202</v>
      </c>
      <c r="N16" s="3" t="s">
        <v>549</v>
      </c>
      <c r="O16" s="3" t="s">
        <v>550</v>
      </c>
      <c r="P16" s="3" t="s">
        <v>620</v>
      </c>
      <c r="Q16" s="3">
        <f>VALUE(N16)*3600+VALUE(O16)*60+VALUE(SUBSTITUTE(P16,".",","))</f>
        <v>253</v>
      </c>
      <c r="R16" s="4" t="str">
        <f t="shared" si="0"/>
        <v>0:04:13,000</v>
      </c>
      <c r="S16" t="s">
        <v>4</v>
      </c>
      <c r="T16">
        <v>4665</v>
      </c>
      <c r="U16" t="s">
        <v>149</v>
      </c>
      <c r="V16" t="s">
        <v>63</v>
      </c>
      <c r="W16" t="s">
        <v>7</v>
      </c>
    </row>
    <row r="17" spans="1:23" outlineLevel="1" x14ac:dyDescent="0.3">
      <c r="C17" s="5" t="s">
        <v>1203</v>
      </c>
      <c r="I17" s="1"/>
      <c r="J17" s="2"/>
      <c r="N17" s="3"/>
      <c r="O17" s="3"/>
      <c r="P17" s="3"/>
      <c r="Q17" s="3">
        <f>SUBTOTAL(9,Q18:Q19)</f>
        <v>98.960000000000008</v>
      </c>
      <c r="R17" s="6" t="str">
        <f t="shared" si="0"/>
        <v>0:01:38,960</v>
      </c>
      <c r="W17">
        <f>SUBTOTAL(9,W18:W19)</f>
        <v>0</v>
      </c>
    </row>
    <row r="18" spans="1:23" outlineLevel="2" x14ac:dyDescent="0.3">
      <c r="A18" t="str">
        <f>U18&amp;" "&amp;V18&amp;" ("&amp;W18&amp;")"</f>
        <v>Bábik Martin (PIE)</v>
      </c>
      <c r="B18" t="str">
        <f>E18&amp;" "&amp;F18&amp;" "&amp;G18</f>
        <v>K1 200 Kadeti</v>
      </c>
      <c r="C18" t="str">
        <f>A18&amp;" "&amp;B18</f>
        <v>Bábik Martin (PIE) K1 200 Kadeti</v>
      </c>
      <c r="D18">
        <v>92</v>
      </c>
      <c r="E18" t="s">
        <v>0</v>
      </c>
      <c r="F18">
        <v>200</v>
      </c>
      <c r="G18" t="s">
        <v>115</v>
      </c>
      <c r="H18" t="s">
        <v>2</v>
      </c>
      <c r="I18" s="1">
        <v>44318</v>
      </c>
      <c r="J18" s="2">
        <v>0.63750000000000007</v>
      </c>
      <c r="K18">
        <v>4</v>
      </c>
      <c r="L18">
        <v>6</v>
      </c>
      <c r="M18" t="s">
        <v>439</v>
      </c>
      <c r="N18" s="3" t="s">
        <v>549</v>
      </c>
      <c r="O18" s="3" t="s">
        <v>549</v>
      </c>
      <c r="P18" s="3" t="s">
        <v>847</v>
      </c>
      <c r="Q18" s="3">
        <f>VALUE(N18)*3600+VALUE(O18)*60+VALUE(SUBSTITUTE(P18,".",","))</f>
        <v>51.32</v>
      </c>
      <c r="R18" s="4" t="str">
        <f t="shared" si="0"/>
        <v>0:00:51,320</v>
      </c>
      <c r="S18" t="s">
        <v>4</v>
      </c>
      <c r="T18">
        <v>4665</v>
      </c>
      <c r="U18" t="s">
        <v>149</v>
      </c>
      <c r="V18" t="s">
        <v>63</v>
      </c>
      <c r="W18" t="s">
        <v>7</v>
      </c>
    </row>
    <row r="19" spans="1:23" outlineLevel="2" x14ac:dyDescent="0.3">
      <c r="A19" t="str">
        <f>U19&amp;" "&amp;V19&amp;" ("&amp;W19&amp;")"</f>
        <v>Bábik Martin (PIE)</v>
      </c>
      <c r="B19" t="str">
        <f>E19&amp;" "&amp;F19&amp;" "&amp;G19</f>
        <v>K1 200 Kadeti</v>
      </c>
      <c r="C19" t="str">
        <f>A19&amp;" "&amp;B19</f>
        <v>Bábik Martin (PIE) K1 200 Kadeti</v>
      </c>
      <c r="D19">
        <v>106</v>
      </c>
      <c r="E19" t="s">
        <v>0</v>
      </c>
      <c r="F19">
        <v>200</v>
      </c>
      <c r="G19" t="s">
        <v>115</v>
      </c>
      <c r="H19" t="s">
        <v>2</v>
      </c>
      <c r="I19" s="1">
        <v>44318</v>
      </c>
      <c r="J19" s="2">
        <v>0.6791666666666667</v>
      </c>
      <c r="K19">
        <v>7</v>
      </c>
      <c r="L19">
        <v>5</v>
      </c>
      <c r="M19" t="s">
        <v>516</v>
      </c>
      <c r="N19" s="3" t="s">
        <v>549</v>
      </c>
      <c r="O19" s="3" t="s">
        <v>549</v>
      </c>
      <c r="P19" s="3" t="s">
        <v>916</v>
      </c>
      <c r="Q19" s="3">
        <f>VALUE(N19)*3600+VALUE(O19)*60+VALUE(SUBSTITUTE(P19,".",","))</f>
        <v>47.64</v>
      </c>
      <c r="R19" s="4" t="str">
        <f t="shared" si="0"/>
        <v>0:00:47,640</v>
      </c>
      <c r="S19" t="s">
        <v>4</v>
      </c>
      <c r="T19">
        <v>4665</v>
      </c>
      <c r="U19" t="s">
        <v>149</v>
      </c>
      <c r="V19" t="s">
        <v>63</v>
      </c>
      <c r="W19" t="s">
        <v>7</v>
      </c>
    </row>
    <row r="20" spans="1:23" outlineLevel="1" x14ac:dyDescent="0.3">
      <c r="C20" s="5" t="s">
        <v>1149</v>
      </c>
      <c r="I20" s="1"/>
      <c r="J20" s="2"/>
      <c r="N20" s="3"/>
      <c r="O20" s="3"/>
      <c r="P20" s="3"/>
      <c r="Q20" s="3">
        <f>SUBTOTAL(9,Q21:Q22)</f>
        <v>279.09800000000001</v>
      </c>
      <c r="R20" s="6" t="str">
        <f t="shared" si="0"/>
        <v>0:04:39,098</v>
      </c>
      <c r="W20">
        <f>SUBTOTAL(9,W21:W22)</f>
        <v>0</v>
      </c>
    </row>
    <row r="21" spans="1:23" outlineLevel="2" x14ac:dyDescent="0.3">
      <c r="A21" t="str">
        <f>U21&amp;" "&amp;V21&amp;" ("&amp;W21&amp;")"</f>
        <v>Bábik Martin (PIE)</v>
      </c>
      <c r="B21" t="str">
        <f>E21&amp;" "&amp;F21&amp;" "&amp;G21</f>
        <v>K1 500 Kadeti</v>
      </c>
      <c r="C21" t="str">
        <f>A21&amp;" "&amp;B21</f>
        <v>Bábik Martin (PIE) K1 500 Kadeti</v>
      </c>
      <c r="D21">
        <v>55</v>
      </c>
      <c r="E21" t="s">
        <v>0</v>
      </c>
      <c r="F21">
        <v>500</v>
      </c>
      <c r="G21" t="s">
        <v>115</v>
      </c>
      <c r="H21" t="s">
        <v>2</v>
      </c>
      <c r="I21" s="1">
        <v>44318</v>
      </c>
      <c r="J21" s="2">
        <v>0.39583333333333331</v>
      </c>
      <c r="K21">
        <v>4</v>
      </c>
      <c r="L21">
        <v>7</v>
      </c>
      <c r="M21" t="s">
        <v>350</v>
      </c>
      <c r="N21" s="3" t="s">
        <v>549</v>
      </c>
      <c r="O21" s="3" t="s">
        <v>720</v>
      </c>
      <c r="P21" s="3" t="s">
        <v>766</v>
      </c>
      <c r="Q21" s="3">
        <f>VALUE(N21)*3600+VALUE(O21)*60+VALUE(SUBSTITUTE(P21,".",","))</f>
        <v>139.81800000000001</v>
      </c>
      <c r="R21" s="4" t="str">
        <f t="shared" si="0"/>
        <v>0:02:19,818</v>
      </c>
      <c r="S21" t="s">
        <v>4</v>
      </c>
      <c r="T21">
        <v>4665</v>
      </c>
      <c r="U21" t="s">
        <v>149</v>
      </c>
      <c r="V21" t="s">
        <v>63</v>
      </c>
      <c r="W21" t="s">
        <v>7</v>
      </c>
    </row>
    <row r="22" spans="1:23" outlineLevel="2" x14ac:dyDescent="0.3">
      <c r="A22" t="str">
        <f>U22&amp;" "&amp;V22&amp;" ("&amp;W22&amp;")"</f>
        <v>Bábik Martin (PIE)</v>
      </c>
      <c r="B22" t="str">
        <f>E22&amp;" "&amp;F22&amp;" "&amp;G22</f>
        <v>K1 500 Kadeti</v>
      </c>
      <c r="C22" t="str">
        <f>A22&amp;" "&amp;B22</f>
        <v>Bábik Martin (PIE) K1 500 Kadeti</v>
      </c>
      <c r="D22">
        <v>69</v>
      </c>
      <c r="E22" t="s">
        <v>0</v>
      </c>
      <c r="F22">
        <v>500</v>
      </c>
      <c r="G22" t="s">
        <v>115</v>
      </c>
      <c r="H22" t="s">
        <v>2</v>
      </c>
      <c r="I22" s="1">
        <v>44318</v>
      </c>
      <c r="J22" s="2">
        <v>0.59583333333333333</v>
      </c>
      <c r="K22">
        <v>10</v>
      </c>
      <c r="L22">
        <v>6</v>
      </c>
      <c r="M22" t="s">
        <v>404</v>
      </c>
      <c r="N22" s="3" t="s">
        <v>549</v>
      </c>
      <c r="O22" s="3" t="s">
        <v>720</v>
      </c>
      <c r="P22" s="3" t="s">
        <v>816</v>
      </c>
      <c r="Q22" s="3">
        <f>VALUE(N22)*3600+VALUE(O22)*60+VALUE(SUBSTITUTE(P22,".",","))</f>
        <v>139.28</v>
      </c>
      <c r="R22" s="4" t="str">
        <f t="shared" si="0"/>
        <v>0:02:19,280</v>
      </c>
      <c r="S22" t="s">
        <v>4</v>
      </c>
      <c r="T22">
        <v>4665</v>
      </c>
      <c r="U22" t="s">
        <v>149</v>
      </c>
      <c r="V22" t="s">
        <v>63</v>
      </c>
      <c r="W22" t="s">
        <v>7</v>
      </c>
    </row>
    <row r="23" spans="1:23" outlineLevel="1" x14ac:dyDescent="0.3">
      <c r="C23" s="5" t="s">
        <v>1285</v>
      </c>
      <c r="I23" s="1"/>
      <c r="J23" s="2"/>
      <c r="N23" s="3"/>
      <c r="O23" s="3"/>
      <c r="P23" s="3"/>
      <c r="Q23" s="3">
        <f>SUBTOTAL(9,Q24:Q26)</f>
        <v>804.51799999999992</v>
      </c>
      <c r="R23" s="6" t="str">
        <f t="shared" si="0"/>
        <v>0:13:24,518</v>
      </c>
      <c r="W23">
        <f>SUBTOTAL(9,W24:W26)</f>
        <v>0</v>
      </c>
    </row>
    <row r="24" spans="1:23" outlineLevel="2" x14ac:dyDescent="0.3">
      <c r="A24" t="str">
        <f>U24&amp;" "&amp;V24&amp;" ("&amp;W24&amp;")"</f>
        <v>Bajzík Michal (SLA)</v>
      </c>
      <c r="B24" t="str">
        <f>E24&amp;" "&amp;F24&amp;" "&amp;G24</f>
        <v>K1 1000 Juniori</v>
      </c>
      <c r="C24" t="str">
        <f>A24&amp;" "&amp;B24</f>
        <v>Bajzík Michal (SLA) K1 1000 Juniori</v>
      </c>
      <c r="D24">
        <v>5</v>
      </c>
      <c r="E24" t="s">
        <v>0</v>
      </c>
      <c r="F24">
        <v>1000</v>
      </c>
      <c r="G24" t="s">
        <v>1</v>
      </c>
      <c r="H24" t="s">
        <v>2</v>
      </c>
      <c r="I24" s="1">
        <v>44317</v>
      </c>
      <c r="J24" s="2">
        <v>0.44166666666666665</v>
      </c>
      <c r="K24">
        <v>5</v>
      </c>
      <c r="L24">
        <v>4</v>
      </c>
      <c r="M24" t="s">
        <v>67</v>
      </c>
      <c r="N24" s="3" t="s">
        <v>549</v>
      </c>
      <c r="O24" s="3" t="s">
        <v>550</v>
      </c>
      <c r="P24" s="3" t="s">
        <v>570</v>
      </c>
      <c r="Q24" s="3">
        <f>VALUE(N24)*3600+VALUE(O24)*60+VALUE(SUBSTITUTE(P24,".",","))</f>
        <v>278.31799999999998</v>
      </c>
      <c r="R24" s="4" t="str">
        <f t="shared" si="0"/>
        <v>0:04:38,318</v>
      </c>
      <c r="S24" t="s">
        <v>4</v>
      </c>
      <c r="T24">
        <v>2456</v>
      </c>
      <c r="U24" t="s">
        <v>68</v>
      </c>
      <c r="V24" t="s">
        <v>24</v>
      </c>
      <c r="W24" t="s">
        <v>64</v>
      </c>
    </row>
    <row r="25" spans="1:23" outlineLevel="2" x14ac:dyDescent="0.3">
      <c r="A25" t="str">
        <f>U25&amp;" "&amp;V25&amp;" ("&amp;W25&amp;")"</f>
        <v>Bajzík Michal (SLA)</v>
      </c>
      <c r="B25" t="str">
        <f>E25&amp;" "&amp;F25&amp;" "&amp;G25</f>
        <v>K1 1000 Juniori</v>
      </c>
      <c r="C25" t="str">
        <f>A25&amp;" "&amp;B25</f>
        <v>Bajzík Michal (SLA) K1 1000 Juniori</v>
      </c>
      <c r="D25">
        <v>18</v>
      </c>
      <c r="E25" t="s">
        <v>0</v>
      </c>
      <c r="F25">
        <v>1000</v>
      </c>
      <c r="G25" t="s">
        <v>1</v>
      </c>
      <c r="H25" t="s">
        <v>2</v>
      </c>
      <c r="I25" s="1">
        <v>44317</v>
      </c>
      <c r="J25" s="2">
        <v>0.50416666666666665</v>
      </c>
      <c r="K25">
        <v>7</v>
      </c>
      <c r="L25">
        <v>3</v>
      </c>
      <c r="M25" t="s">
        <v>218</v>
      </c>
      <c r="N25" s="3" t="s">
        <v>549</v>
      </c>
      <c r="O25" s="3" t="s">
        <v>550</v>
      </c>
      <c r="P25" s="3" t="s">
        <v>635</v>
      </c>
      <c r="Q25" s="3">
        <f>VALUE(N25)*3600+VALUE(O25)*60+VALUE(SUBSTITUTE(P25,".",","))</f>
        <v>272.27999999999997</v>
      </c>
      <c r="R25" s="4" t="str">
        <f t="shared" si="0"/>
        <v>0:04:32,280</v>
      </c>
      <c r="S25" t="s">
        <v>4</v>
      </c>
      <c r="T25">
        <v>2456</v>
      </c>
      <c r="U25" t="s">
        <v>68</v>
      </c>
      <c r="V25" t="s">
        <v>24</v>
      </c>
      <c r="W25" t="s">
        <v>64</v>
      </c>
    </row>
    <row r="26" spans="1:23" outlineLevel="2" x14ac:dyDescent="0.3">
      <c r="A26" t="str">
        <f>U26&amp;" "&amp;V26&amp;" ("&amp;W26&amp;")"</f>
        <v>Bajzík Michal (SLA)</v>
      </c>
      <c r="B26" t="str">
        <f>E26&amp;" "&amp;F26&amp;" "&amp;G26</f>
        <v>K1 1000 Juniori</v>
      </c>
      <c r="C26" t="str">
        <f>A26&amp;" "&amp;B26</f>
        <v>Bajzík Michal (SLA) K1 1000 Juniori</v>
      </c>
      <c r="D26">
        <v>34</v>
      </c>
      <c r="E26" t="s">
        <v>0</v>
      </c>
      <c r="F26">
        <v>1000</v>
      </c>
      <c r="G26" t="s">
        <v>1</v>
      </c>
      <c r="H26" t="s">
        <v>2</v>
      </c>
      <c r="I26" s="1">
        <v>44317</v>
      </c>
      <c r="J26" s="2">
        <v>0.60555555555555551</v>
      </c>
      <c r="K26">
        <v>5</v>
      </c>
      <c r="L26">
        <v>2</v>
      </c>
      <c r="M26" t="s">
        <v>277</v>
      </c>
      <c r="N26" s="3" t="s">
        <v>549</v>
      </c>
      <c r="O26" s="3" t="s">
        <v>550</v>
      </c>
      <c r="P26" s="3" t="s">
        <v>692</v>
      </c>
      <c r="Q26" s="3">
        <f>VALUE(N26)*3600+VALUE(O26)*60+VALUE(SUBSTITUTE(P26,".",","))</f>
        <v>253.92</v>
      </c>
      <c r="R26" s="4" t="str">
        <f t="shared" si="0"/>
        <v>0:04:13,920</v>
      </c>
      <c r="S26" t="s">
        <v>4</v>
      </c>
      <c r="T26">
        <v>2456</v>
      </c>
      <c r="U26" t="s">
        <v>68</v>
      </c>
      <c r="V26" t="s">
        <v>24</v>
      </c>
      <c r="W26" t="s">
        <v>64</v>
      </c>
    </row>
    <row r="27" spans="1:23" outlineLevel="1" x14ac:dyDescent="0.3">
      <c r="C27" s="5" t="s">
        <v>1230</v>
      </c>
      <c r="I27" s="1"/>
      <c r="J27" s="2"/>
      <c r="N27" s="3"/>
      <c r="O27" s="3"/>
      <c r="P27" s="3"/>
      <c r="Q27" s="3">
        <f>SUBTOTAL(9,Q28:Q29)</f>
        <v>101.75999999999999</v>
      </c>
      <c r="R27" s="6" t="str">
        <f t="shared" si="0"/>
        <v>0:01:41,760</v>
      </c>
      <c r="W27">
        <f>SUBTOTAL(9,W28:W29)</f>
        <v>0</v>
      </c>
    </row>
    <row r="28" spans="1:23" outlineLevel="2" x14ac:dyDescent="0.3">
      <c r="A28" t="str">
        <f>U28&amp;" "&amp;V28&amp;" ("&amp;W28&amp;")"</f>
        <v>Bajzík Michal (SLA)</v>
      </c>
      <c r="B28" t="str">
        <f>E28&amp;" "&amp;F28&amp;" "&amp;G28</f>
        <v>K1 200 Juniori</v>
      </c>
      <c r="C28" t="str">
        <f>A28&amp;" "&amp;B28</f>
        <v>Bajzík Michal (SLA) K1 200 Juniori</v>
      </c>
      <c r="D28">
        <v>88</v>
      </c>
      <c r="E28" t="s">
        <v>0</v>
      </c>
      <c r="F28">
        <v>200</v>
      </c>
      <c r="G28" t="s">
        <v>1</v>
      </c>
      <c r="H28" t="s">
        <v>2</v>
      </c>
      <c r="I28" s="1">
        <v>44318</v>
      </c>
      <c r="J28" s="2">
        <v>0.62916666666666665</v>
      </c>
      <c r="K28">
        <v>5</v>
      </c>
      <c r="L28">
        <v>4</v>
      </c>
      <c r="M28" t="s">
        <v>437</v>
      </c>
      <c r="N28" s="3" t="s">
        <v>549</v>
      </c>
      <c r="O28" s="3" t="s">
        <v>549</v>
      </c>
      <c r="P28" s="3" t="s">
        <v>846</v>
      </c>
      <c r="Q28" s="3">
        <f>VALUE(N28)*3600+VALUE(O28)*60+VALUE(SUBSTITUTE(P28,".",","))</f>
        <v>55.64</v>
      </c>
      <c r="R28" s="4" t="str">
        <f t="shared" si="0"/>
        <v>0:00:55,640</v>
      </c>
      <c r="S28" t="s">
        <v>4</v>
      </c>
      <c r="T28">
        <v>2456</v>
      </c>
      <c r="U28" t="s">
        <v>68</v>
      </c>
      <c r="V28" t="s">
        <v>24</v>
      </c>
      <c r="W28" t="s">
        <v>64</v>
      </c>
    </row>
    <row r="29" spans="1:23" outlineLevel="2" x14ac:dyDescent="0.3">
      <c r="A29" t="str">
        <f>U29&amp;" "&amp;V29&amp;" ("&amp;W29&amp;")"</f>
        <v>Bajzík Michal (SLA)</v>
      </c>
      <c r="B29" t="str">
        <f>E29&amp;" "&amp;F29&amp;" "&amp;G29</f>
        <v>K1 200 Juniori</v>
      </c>
      <c r="C29" t="str">
        <f>A29&amp;" "&amp;B29</f>
        <v>Bajzík Michal (SLA) K1 200 Juniori</v>
      </c>
      <c r="D29">
        <v>102</v>
      </c>
      <c r="E29" t="s">
        <v>0</v>
      </c>
      <c r="F29">
        <v>200</v>
      </c>
      <c r="G29" t="s">
        <v>1</v>
      </c>
      <c r="H29" t="s">
        <v>2</v>
      </c>
      <c r="I29" s="1">
        <v>44318</v>
      </c>
      <c r="J29" s="2">
        <v>0.67083333333333339</v>
      </c>
      <c r="K29">
        <v>3</v>
      </c>
      <c r="L29">
        <v>3</v>
      </c>
      <c r="M29" t="s">
        <v>493</v>
      </c>
      <c r="N29" s="3" t="s">
        <v>549</v>
      </c>
      <c r="O29" s="3" t="s">
        <v>549</v>
      </c>
      <c r="P29" s="3" t="s">
        <v>895</v>
      </c>
      <c r="Q29" s="3">
        <f>VALUE(N29)*3600+VALUE(O29)*60+VALUE(SUBSTITUTE(P29,".",","))</f>
        <v>46.12</v>
      </c>
      <c r="R29" s="4" t="str">
        <f t="shared" si="0"/>
        <v>0:00:46,120</v>
      </c>
      <c r="S29" t="s">
        <v>4</v>
      </c>
      <c r="T29">
        <v>2456</v>
      </c>
      <c r="U29" t="s">
        <v>68</v>
      </c>
      <c r="V29" t="s">
        <v>24</v>
      </c>
      <c r="W29" t="s">
        <v>64</v>
      </c>
    </row>
    <row r="30" spans="1:23" outlineLevel="1" x14ac:dyDescent="0.3">
      <c r="C30" s="5" t="s">
        <v>1177</v>
      </c>
      <c r="I30" s="1"/>
      <c r="J30" s="2"/>
      <c r="N30" s="3"/>
      <c r="O30" s="3"/>
      <c r="P30" s="3"/>
      <c r="Q30" s="3">
        <f>SUBTOTAL(9,Q31:Q32)</f>
        <v>280.45999999999998</v>
      </c>
      <c r="R30" s="6" t="str">
        <f t="shared" si="0"/>
        <v>0:04:40,460</v>
      </c>
      <c r="W30">
        <f>SUBTOTAL(9,W31:W32)</f>
        <v>0</v>
      </c>
    </row>
    <row r="31" spans="1:23" outlineLevel="2" x14ac:dyDescent="0.3">
      <c r="A31" t="str">
        <f>U31&amp;" "&amp;V31&amp;" ("&amp;W31&amp;")"</f>
        <v>Bajzík Michal (SLA)</v>
      </c>
      <c r="B31" t="str">
        <f>E31&amp;" "&amp;F31&amp;" "&amp;G31</f>
        <v>K1 500 Juniori</v>
      </c>
      <c r="C31" t="str">
        <f>A31&amp;" "&amp;B31</f>
        <v>Bajzík Michal (SLA) K1 500 Juniori</v>
      </c>
      <c r="D31">
        <v>51</v>
      </c>
      <c r="E31" t="s">
        <v>0</v>
      </c>
      <c r="F31">
        <v>500</v>
      </c>
      <c r="G31" t="s">
        <v>1</v>
      </c>
      <c r="H31" t="s">
        <v>2</v>
      </c>
      <c r="I31" s="1">
        <v>44318</v>
      </c>
      <c r="J31" s="2">
        <v>0.38750000000000001</v>
      </c>
      <c r="K31">
        <v>5</v>
      </c>
      <c r="L31">
        <v>3</v>
      </c>
      <c r="M31" t="s">
        <v>318</v>
      </c>
      <c r="N31" s="3" t="s">
        <v>549</v>
      </c>
      <c r="O31" s="3" t="s">
        <v>720</v>
      </c>
      <c r="P31" s="3" t="s">
        <v>734</v>
      </c>
      <c r="Q31" s="3">
        <f>VALUE(N31)*3600+VALUE(O31)*60+VALUE(SUBSTITUTE(P31,".",","))</f>
        <v>149.82</v>
      </c>
      <c r="R31" s="4" t="str">
        <f t="shared" si="0"/>
        <v>0:02:29,820</v>
      </c>
      <c r="S31" t="s">
        <v>4</v>
      </c>
      <c r="T31">
        <v>2456</v>
      </c>
      <c r="U31" t="s">
        <v>68</v>
      </c>
      <c r="V31" t="s">
        <v>24</v>
      </c>
      <c r="W31" t="s">
        <v>64</v>
      </c>
    </row>
    <row r="32" spans="1:23" outlineLevel="2" x14ac:dyDescent="0.3">
      <c r="A32" t="str">
        <f>U32&amp;" "&amp;V32&amp;" ("&amp;W32&amp;")"</f>
        <v>Bajzík Michal (SLA)</v>
      </c>
      <c r="B32" t="str">
        <f>E32&amp;" "&amp;F32&amp;" "&amp;G32</f>
        <v>K1 500 Juniori</v>
      </c>
      <c r="C32" t="str">
        <f>A32&amp;" "&amp;B32</f>
        <v>Bajzík Michal (SLA) K1 500 Juniori</v>
      </c>
      <c r="D32">
        <v>65</v>
      </c>
      <c r="E32" t="s">
        <v>0</v>
      </c>
      <c r="F32">
        <v>500</v>
      </c>
      <c r="G32" t="s">
        <v>1</v>
      </c>
      <c r="H32" t="s">
        <v>2</v>
      </c>
      <c r="I32" s="1">
        <v>44318</v>
      </c>
      <c r="J32" s="2">
        <v>0.58750000000000002</v>
      </c>
      <c r="K32">
        <v>6</v>
      </c>
      <c r="L32">
        <v>3</v>
      </c>
      <c r="M32" t="s">
        <v>381</v>
      </c>
      <c r="N32" s="3" t="s">
        <v>549</v>
      </c>
      <c r="O32" s="3" t="s">
        <v>720</v>
      </c>
      <c r="P32" s="3" t="s">
        <v>795</v>
      </c>
      <c r="Q32" s="3">
        <f>VALUE(N32)*3600+VALUE(O32)*60+VALUE(SUBSTITUTE(P32,".",","))</f>
        <v>130.63999999999999</v>
      </c>
      <c r="R32" s="4" t="str">
        <f t="shared" si="0"/>
        <v>0:02:10,640</v>
      </c>
      <c r="S32" t="s">
        <v>4</v>
      </c>
      <c r="T32">
        <v>2456</v>
      </c>
      <c r="U32" t="s">
        <v>68</v>
      </c>
      <c r="V32" t="s">
        <v>24</v>
      </c>
      <c r="W32" t="s">
        <v>64</v>
      </c>
    </row>
    <row r="33" spans="1:23" outlineLevel="1" x14ac:dyDescent="0.3">
      <c r="C33" s="5" t="s">
        <v>1255</v>
      </c>
      <c r="I33" s="1"/>
      <c r="J33" s="2"/>
      <c r="N33" s="3"/>
      <c r="O33" s="3"/>
      <c r="P33" s="3"/>
      <c r="Q33" s="3">
        <f>SUBTOTAL(9,Q34:Q36)</f>
        <v>774.6</v>
      </c>
      <c r="R33" s="6" t="str">
        <f t="shared" si="0"/>
        <v>0:12:54,600</v>
      </c>
      <c r="W33">
        <f>SUBTOTAL(9,W34:W36)</f>
        <v>0</v>
      </c>
    </row>
    <row r="34" spans="1:23" outlineLevel="2" x14ac:dyDescent="0.3">
      <c r="A34" t="str">
        <f>U34&amp;" "&amp;V34&amp;" ("&amp;W34&amp;")"</f>
        <v>Bergendi Marko (ZLP)</v>
      </c>
      <c r="B34" t="str">
        <f>E34&amp;" "&amp;F34&amp;" "&amp;G34</f>
        <v>K1 1000 Kadeti</v>
      </c>
      <c r="C34" t="str">
        <f>A34&amp;" "&amp;B34</f>
        <v>Bergendi Marko (ZLP) K1 1000 Kadeti</v>
      </c>
      <c r="D34">
        <v>12</v>
      </c>
      <c r="E34" t="s">
        <v>0</v>
      </c>
      <c r="F34">
        <v>1000</v>
      </c>
      <c r="G34" t="s">
        <v>115</v>
      </c>
      <c r="H34" t="s">
        <v>2</v>
      </c>
      <c r="I34" s="1">
        <v>44317</v>
      </c>
      <c r="J34" s="2">
        <v>0.46458333333333335</v>
      </c>
      <c r="K34">
        <v>2</v>
      </c>
      <c r="L34">
        <v>2</v>
      </c>
      <c r="M34" t="s">
        <v>143</v>
      </c>
      <c r="N34" s="3" t="s">
        <v>549</v>
      </c>
      <c r="O34" s="3" t="s">
        <v>550</v>
      </c>
      <c r="P34" s="3" t="s">
        <v>597</v>
      </c>
      <c r="Q34" s="3">
        <f>VALUE(N34)*3600+VALUE(O34)*60+VALUE(SUBSTITUTE(P34,".",","))</f>
        <v>267.92</v>
      </c>
      <c r="R34" s="4" t="str">
        <f t="shared" si="0"/>
        <v>0:04:27,920</v>
      </c>
      <c r="S34" t="s">
        <v>4</v>
      </c>
      <c r="T34">
        <v>5309</v>
      </c>
      <c r="U34" t="s">
        <v>104</v>
      </c>
      <c r="V34" t="s">
        <v>144</v>
      </c>
      <c r="W34" t="s">
        <v>33</v>
      </c>
    </row>
    <row r="35" spans="1:23" outlineLevel="2" x14ac:dyDescent="0.3">
      <c r="A35" t="str">
        <f>U35&amp;" "&amp;V35&amp;" ("&amp;W35&amp;")"</f>
        <v>Bergendi Marko (ZLP)</v>
      </c>
      <c r="B35" t="str">
        <f>E35&amp;" "&amp;F35&amp;" "&amp;G35</f>
        <v>K1 1000 Kadeti</v>
      </c>
      <c r="C35" t="str">
        <f>A35&amp;" "&amp;B35</f>
        <v>Bergendi Marko (ZLP) K1 1000 Kadeti</v>
      </c>
      <c r="D35">
        <v>22</v>
      </c>
      <c r="E35" t="s">
        <v>0</v>
      </c>
      <c r="F35">
        <v>1000</v>
      </c>
      <c r="G35" t="s">
        <v>115</v>
      </c>
      <c r="H35" t="s">
        <v>2</v>
      </c>
      <c r="I35" s="1">
        <v>44317</v>
      </c>
      <c r="J35" s="2">
        <v>0.51250000000000007</v>
      </c>
      <c r="K35">
        <v>3</v>
      </c>
      <c r="L35">
        <v>3</v>
      </c>
      <c r="M35" t="s">
        <v>243</v>
      </c>
      <c r="N35" s="3" t="s">
        <v>549</v>
      </c>
      <c r="O35" s="3" t="s">
        <v>550</v>
      </c>
      <c r="P35" s="3" t="s">
        <v>660</v>
      </c>
      <c r="Q35" s="3">
        <f>VALUE(N35)*3600+VALUE(O35)*60+VALUE(SUBSTITUTE(P35,".",","))</f>
        <v>261.83999999999997</v>
      </c>
      <c r="R35" s="4" t="str">
        <f t="shared" si="0"/>
        <v>0:04:21,840</v>
      </c>
      <c r="S35" t="s">
        <v>4</v>
      </c>
      <c r="T35">
        <v>5309</v>
      </c>
      <c r="U35" t="s">
        <v>104</v>
      </c>
      <c r="V35" t="s">
        <v>144</v>
      </c>
      <c r="W35" t="s">
        <v>33</v>
      </c>
    </row>
    <row r="36" spans="1:23" outlineLevel="2" x14ac:dyDescent="0.3">
      <c r="A36" t="str">
        <f>U36&amp;" "&amp;V36&amp;" ("&amp;W36&amp;")"</f>
        <v>Bergendi Marko (ZLP)</v>
      </c>
      <c r="B36" t="str">
        <f>E36&amp;" "&amp;F36&amp;" "&amp;G36</f>
        <v>K1 1000 Kadeti</v>
      </c>
      <c r="C36" t="str">
        <f>A36&amp;" "&amp;B36</f>
        <v>Bergendi Marko (ZLP) K1 1000 Kadeti</v>
      </c>
      <c r="D36">
        <v>38</v>
      </c>
      <c r="E36" t="s">
        <v>0</v>
      </c>
      <c r="F36">
        <v>1000</v>
      </c>
      <c r="G36" t="s">
        <v>115</v>
      </c>
      <c r="H36" t="s">
        <v>2</v>
      </c>
      <c r="I36" s="1">
        <v>44317</v>
      </c>
      <c r="J36" s="2">
        <v>0.61805555555555558</v>
      </c>
      <c r="K36">
        <v>7</v>
      </c>
      <c r="L36">
        <v>2</v>
      </c>
      <c r="M36" t="s">
        <v>292</v>
      </c>
      <c r="N36" s="3" t="s">
        <v>549</v>
      </c>
      <c r="O36" s="3" t="s">
        <v>550</v>
      </c>
      <c r="P36" s="3" t="s">
        <v>707</v>
      </c>
      <c r="Q36" s="3">
        <f>VALUE(N36)*3600+VALUE(O36)*60+VALUE(SUBSTITUTE(P36,".",","))</f>
        <v>244.84</v>
      </c>
      <c r="R36" s="4" t="str">
        <f t="shared" si="0"/>
        <v>0:04:04,840</v>
      </c>
      <c r="S36" t="s">
        <v>4</v>
      </c>
      <c r="T36">
        <v>5309</v>
      </c>
      <c r="U36" t="s">
        <v>104</v>
      </c>
      <c r="V36" t="s">
        <v>144</v>
      </c>
      <c r="W36" t="s">
        <v>33</v>
      </c>
    </row>
    <row r="37" spans="1:23" outlineLevel="1" x14ac:dyDescent="0.3">
      <c r="C37" s="5" t="s">
        <v>1202</v>
      </c>
      <c r="I37" s="1"/>
      <c r="J37" s="2"/>
      <c r="N37" s="3"/>
      <c r="O37" s="3"/>
      <c r="P37" s="3"/>
      <c r="Q37" s="3">
        <f>SUBTOTAL(9,Q38:Q39)</f>
        <v>102.72</v>
      </c>
      <c r="R37" s="6" t="str">
        <f t="shared" si="0"/>
        <v>0:01:42,720</v>
      </c>
      <c r="W37">
        <f>SUBTOTAL(9,W38:W39)</f>
        <v>0</v>
      </c>
    </row>
    <row r="38" spans="1:23" outlineLevel="2" x14ac:dyDescent="0.3">
      <c r="A38" t="str">
        <f>U38&amp;" "&amp;V38&amp;" ("&amp;W38&amp;")"</f>
        <v>Bergendi Marko (ZLP)</v>
      </c>
      <c r="B38" t="str">
        <f>E38&amp;" "&amp;F38&amp;" "&amp;G38</f>
        <v>K1 200 Kadeti</v>
      </c>
      <c r="C38" t="str">
        <f>A38&amp;" "&amp;B38</f>
        <v>Bergendi Marko (ZLP) K1 200 Kadeti</v>
      </c>
      <c r="D38">
        <v>92</v>
      </c>
      <c r="E38" t="s">
        <v>0</v>
      </c>
      <c r="F38">
        <v>200</v>
      </c>
      <c r="G38" t="s">
        <v>115</v>
      </c>
      <c r="H38" t="s">
        <v>2</v>
      </c>
      <c r="I38" s="1">
        <v>44318</v>
      </c>
      <c r="J38" s="2">
        <v>0.63750000000000007</v>
      </c>
      <c r="K38">
        <v>2</v>
      </c>
      <c r="L38">
        <v>9</v>
      </c>
      <c r="M38" t="s">
        <v>467</v>
      </c>
      <c r="N38" s="3" t="s">
        <v>549</v>
      </c>
      <c r="O38" s="3" t="s">
        <v>549</v>
      </c>
      <c r="P38" s="3" t="s">
        <v>871</v>
      </c>
      <c r="Q38" s="3">
        <f>VALUE(N38)*3600+VALUE(O38)*60+VALUE(SUBSTITUTE(P38,".",","))</f>
        <v>54.52</v>
      </c>
      <c r="R38" s="4" t="str">
        <f t="shared" si="0"/>
        <v>0:00:54,520</v>
      </c>
      <c r="S38" t="s">
        <v>4</v>
      </c>
      <c r="T38">
        <v>5309</v>
      </c>
      <c r="U38" t="s">
        <v>104</v>
      </c>
      <c r="V38" t="s">
        <v>144</v>
      </c>
      <c r="W38" t="s">
        <v>33</v>
      </c>
    </row>
    <row r="39" spans="1:23" outlineLevel="2" x14ac:dyDescent="0.3">
      <c r="A39" t="str">
        <f>U39&amp;" "&amp;V39&amp;" ("&amp;W39&amp;")"</f>
        <v>Bergendi Marko (ZLP)</v>
      </c>
      <c r="B39" t="str">
        <f>E39&amp;" "&amp;F39&amp;" "&amp;G39</f>
        <v>K1 200 Kadeti</v>
      </c>
      <c r="C39" t="str">
        <f>A39&amp;" "&amp;B39</f>
        <v>Bergendi Marko (ZLP) K1 200 Kadeti</v>
      </c>
      <c r="D39">
        <v>106</v>
      </c>
      <c r="E39" t="s">
        <v>0</v>
      </c>
      <c r="F39">
        <v>200</v>
      </c>
      <c r="G39" t="s">
        <v>115</v>
      </c>
      <c r="H39" t="s">
        <v>2</v>
      </c>
      <c r="I39" s="1">
        <v>44318</v>
      </c>
      <c r="J39" s="2">
        <v>0.6791666666666667</v>
      </c>
      <c r="K39">
        <v>8</v>
      </c>
      <c r="L39">
        <v>6</v>
      </c>
      <c r="M39" t="s">
        <v>453</v>
      </c>
      <c r="N39" s="3" t="s">
        <v>549</v>
      </c>
      <c r="O39" s="3" t="s">
        <v>549</v>
      </c>
      <c r="P39" s="3" t="s">
        <v>859</v>
      </c>
      <c r="Q39" s="3">
        <f>VALUE(N39)*3600+VALUE(O39)*60+VALUE(SUBSTITUTE(P39,".",","))</f>
        <v>48.2</v>
      </c>
      <c r="R39" s="4" t="str">
        <f t="shared" si="0"/>
        <v>0:00:48,200</v>
      </c>
      <c r="S39" t="s">
        <v>4</v>
      </c>
      <c r="T39">
        <v>5309</v>
      </c>
      <c r="U39" t="s">
        <v>104</v>
      </c>
      <c r="V39" t="s">
        <v>144</v>
      </c>
      <c r="W39" t="s">
        <v>33</v>
      </c>
    </row>
    <row r="40" spans="1:23" outlineLevel="1" x14ac:dyDescent="0.3">
      <c r="C40" s="5" t="s">
        <v>1148</v>
      </c>
      <c r="I40" s="1"/>
      <c r="J40" s="2"/>
      <c r="N40" s="3"/>
      <c r="O40" s="3"/>
      <c r="P40" s="3"/>
      <c r="Q40" s="3">
        <f>SUBTOTAL(9,Q41:Q42)</f>
        <v>273.197</v>
      </c>
      <c r="R40" s="6" t="str">
        <f t="shared" si="0"/>
        <v>0:04:33,197</v>
      </c>
      <c r="W40">
        <f>SUBTOTAL(9,W41:W42)</f>
        <v>0</v>
      </c>
    </row>
    <row r="41" spans="1:23" outlineLevel="2" x14ac:dyDescent="0.3">
      <c r="A41" t="str">
        <f>U41&amp;" "&amp;V41&amp;" ("&amp;W41&amp;")"</f>
        <v>Bergendi Marko (ZLP)</v>
      </c>
      <c r="B41" t="str">
        <f>E41&amp;" "&amp;F41&amp;" "&amp;G41</f>
        <v>K1 500 Kadeti</v>
      </c>
      <c r="C41" t="str">
        <f>A41&amp;" "&amp;B41</f>
        <v>Bergendi Marko (ZLP) K1 500 Kadeti</v>
      </c>
      <c r="D41">
        <v>55</v>
      </c>
      <c r="E41" t="s">
        <v>0</v>
      </c>
      <c r="F41">
        <v>500</v>
      </c>
      <c r="G41" t="s">
        <v>115</v>
      </c>
      <c r="H41" t="s">
        <v>2</v>
      </c>
      <c r="I41" s="1">
        <v>44318</v>
      </c>
      <c r="J41" s="2">
        <v>0.39583333333333331</v>
      </c>
      <c r="K41">
        <v>2</v>
      </c>
      <c r="L41">
        <v>6</v>
      </c>
      <c r="M41" t="s">
        <v>349</v>
      </c>
      <c r="N41" s="3" t="s">
        <v>549</v>
      </c>
      <c r="O41" s="3" t="s">
        <v>720</v>
      </c>
      <c r="P41" s="3" t="s">
        <v>765</v>
      </c>
      <c r="Q41" s="3">
        <f>VALUE(N41)*3600+VALUE(O41)*60+VALUE(SUBSTITUTE(P41,".",","))</f>
        <v>139.67699999999999</v>
      </c>
      <c r="R41" s="4" t="str">
        <f t="shared" si="0"/>
        <v>0:02:19,677</v>
      </c>
      <c r="S41" t="s">
        <v>4</v>
      </c>
      <c r="T41">
        <v>5309</v>
      </c>
      <c r="U41" t="s">
        <v>104</v>
      </c>
      <c r="V41" t="s">
        <v>144</v>
      </c>
      <c r="W41" t="s">
        <v>33</v>
      </c>
    </row>
    <row r="42" spans="1:23" outlineLevel="2" x14ac:dyDescent="0.3">
      <c r="A42" t="str">
        <f>U42&amp;" "&amp;V42&amp;" ("&amp;W42&amp;")"</f>
        <v>Bergendi Marko (ZLP)</v>
      </c>
      <c r="B42" t="str">
        <f>E42&amp;" "&amp;F42&amp;" "&amp;G42</f>
        <v>K1 500 Kadeti</v>
      </c>
      <c r="C42" t="str">
        <f>A42&amp;" "&amp;B42</f>
        <v>Bergendi Marko (ZLP) K1 500 Kadeti</v>
      </c>
      <c r="D42">
        <v>69</v>
      </c>
      <c r="E42" t="s">
        <v>0</v>
      </c>
      <c r="F42">
        <v>500</v>
      </c>
      <c r="G42" t="s">
        <v>115</v>
      </c>
      <c r="H42" t="s">
        <v>2</v>
      </c>
      <c r="I42" s="1">
        <v>44318</v>
      </c>
      <c r="J42" s="2">
        <v>0.59583333333333333</v>
      </c>
      <c r="K42">
        <v>4</v>
      </c>
      <c r="L42">
        <v>3</v>
      </c>
      <c r="M42" t="s">
        <v>399</v>
      </c>
      <c r="N42" s="3" t="s">
        <v>549</v>
      </c>
      <c r="O42" s="3" t="s">
        <v>720</v>
      </c>
      <c r="P42" s="3" t="s">
        <v>811</v>
      </c>
      <c r="Q42" s="3">
        <f>VALUE(N42)*3600+VALUE(O42)*60+VALUE(SUBSTITUTE(P42,".",","))</f>
        <v>133.52000000000001</v>
      </c>
      <c r="R42" s="4" t="str">
        <f t="shared" si="0"/>
        <v>0:02:13,520</v>
      </c>
      <c r="S42" t="s">
        <v>4</v>
      </c>
      <c r="T42">
        <v>5309</v>
      </c>
      <c r="U42" t="s">
        <v>104</v>
      </c>
      <c r="V42" t="s">
        <v>144</v>
      </c>
      <c r="W42" t="s">
        <v>33</v>
      </c>
    </row>
    <row r="43" spans="1:23" outlineLevel="1" x14ac:dyDescent="0.3">
      <c r="C43" s="5" t="s">
        <v>1265</v>
      </c>
      <c r="I43" s="1"/>
      <c r="J43" s="2"/>
      <c r="N43" s="3"/>
      <c r="O43" s="3"/>
      <c r="P43" s="3"/>
      <c r="Q43" s="3">
        <f>SUBTOTAL(9,Q44:Q45)</f>
        <v>596.76</v>
      </c>
      <c r="R43" s="6" t="str">
        <f t="shared" si="0"/>
        <v>0:09:56,760</v>
      </c>
      <c r="W43">
        <f>SUBTOTAL(9,W44:W45)</f>
        <v>0</v>
      </c>
    </row>
    <row r="44" spans="1:23" outlineLevel="2" x14ac:dyDescent="0.3">
      <c r="A44" t="str">
        <f>U44&amp;" "&amp;V44&amp;" ("&amp;W44&amp;")"</f>
        <v>Bergendi Sofia (ZLP)</v>
      </c>
      <c r="B44" t="str">
        <f>E44&amp;" "&amp;F44&amp;" "&amp;G44</f>
        <v>K1 1000 Juniorky</v>
      </c>
      <c r="C44" t="str">
        <f>A44&amp;" "&amp;B44</f>
        <v>Bergendi Sofia (ZLP) K1 1000 Juniorky</v>
      </c>
      <c r="D44">
        <v>7</v>
      </c>
      <c r="E44" t="s">
        <v>0</v>
      </c>
      <c r="F44">
        <v>1000</v>
      </c>
      <c r="G44" t="s">
        <v>87</v>
      </c>
      <c r="H44" t="s">
        <v>2</v>
      </c>
      <c r="I44" s="1">
        <v>44317</v>
      </c>
      <c r="J44" s="2">
        <v>0.4458333333333333</v>
      </c>
      <c r="K44">
        <v>9</v>
      </c>
      <c r="L44">
        <v>6</v>
      </c>
      <c r="M44" t="s">
        <v>103</v>
      </c>
      <c r="N44" s="3" t="s">
        <v>549</v>
      </c>
      <c r="O44" s="3" t="s">
        <v>550</v>
      </c>
      <c r="P44" s="3" t="s">
        <v>583</v>
      </c>
      <c r="Q44" s="3">
        <f>VALUE(N44)*3600+VALUE(O44)*60+VALUE(SUBSTITUTE(P44,".",","))</f>
        <v>294.27999999999997</v>
      </c>
      <c r="R44" s="4" t="str">
        <f t="shared" si="0"/>
        <v>0:04:54,280</v>
      </c>
      <c r="S44" t="s">
        <v>4</v>
      </c>
      <c r="T44">
        <v>5308</v>
      </c>
      <c r="U44" t="s">
        <v>104</v>
      </c>
      <c r="V44" t="s">
        <v>105</v>
      </c>
      <c r="W44" t="s">
        <v>33</v>
      </c>
    </row>
    <row r="45" spans="1:23" outlineLevel="2" x14ac:dyDescent="0.3">
      <c r="A45" t="str">
        <f>U45&amp;" "&amp;V45&amp;" ("&amp;W45&amp;")"</f>
        <v>Bergendi Sofia (ZLP)</v>
      </c>
      <c r="B45" t="str">
        <f>E45&amp;" "&amp;F45&amp;" "&amp;G45</f>
        <v>K1 1000 Juniorky</v>
      </c>
      <c r="C45" t="str">
        <f>A45&amp;" "&amp;B45</f>
        <v>Bergendi Sofia (ZLP) K1 1000 Juniorky</v>
      </c>
      <c r="D45">
        <v>20</v>
      </c>
      <c r="E45" t="s">
        <v>0</v>
      </c>
      <c r="F45">
        <v>1000</v>
      </c>
      <c r="G45" t="s">
        <v>87</v>
      </c>
      <c r="H45" t="s">
        <v>2</v>
      </c>
      <c r="I45" s="1">
        <v>44317</v>
      </c>
      <c r="J45" s="2">
        <v>0.5083333333333333</v>
      </c>
      <c r="K45">
        <v>9</v>
      </c>
      <c r="L45">
        <v>7</v>
      </c>
      <c r="M45" t="s">
        <v>230</v>
      </c>
      <c r="N45" s="3" t="s">
        <v>549</v>
      </c>
      <c r="O45" s="3" t="s">
        <v>576</v>
      </c>
      <c r="P45" s="3" t="s">
        <v>647</v>
      </c>
      <c r="Q45" s="3">
        <f>VALUE(N45)*3600+VALUE(O45)*60+VALUE(SUBSTITUTE(P45,".",","))</f>
        <v>302.48</v>
      </c>
      <c r="R45" s="4" t="str">
        <f t="shared" si="0"/>
        <v>0:05:02,480</v>
      </c>
      <c r="S45" t="s">
        <v>4</v>
      </c>
      <c r="T45">
        <v>5308</v>
      </c>
      <c r="U45" t="s">
        <v>104</v>
      </c>
      <c r="V45" t="s">
        <v>105</v>
      </c>
      <c r="W45" t="s">
        <v>33</v>
      </c>
    </row>
    <row r="46" spans="1:23" outlineLevel="1" x14ac:dyDescent="0.3">
      <c r="C46" s="5" t="s">
        <v>1212</v>
      </c>
      <c r="I46" s="1"/>
      <c r="J46" s="2"/>
      <c r="N46" s="3"/>
      <c r="O46" s="3"/>
      <c r="P46" s="3"/>
      <c r="Q46" s="3">
        <f>SUBTOTAL(9,Q47:Q48)</f>
        <v>105.44</v>
      </c>
      <c r="R46" s="6" t="str">
        <f t="shared" si="0"/>
        <v>0:01:45,440</v>
      </c>
      <c r="W46">
        <f>SUBTOTAL(9,W47:W48)</f>
        <v>0</v>
      </c>
    </row>
    <row r="47" spans="1:23" outlineLevel="2" x14ac:dyDescent="0.3">
      <c r="A47" t="str">
        <f>U47&amp;" "&amp;V47&amp;" ("&amp;W47&amp;")"</f>
        <v>Bergendi Sofia (ZLP)</v>
      </c>
      <c r="B47" t="str">
        <f>E47&amp;" "&amp;F47&amp;" "&amp;G47</f>
        <v>K1 200 Juniorky</v>
      </c>
      <c r="C47" t="str">
        <f>A47&amp;" "&amp;B47</f>
        <v>Bergendi Sofia (ZLP) K1 200 Juniorky</v>
      </c>
      <c r="D47">
        <v>90</v>
      </c>
      <c r="E47" t="s">
        <v>0</v>
      </c>
      <c r="F47">
        <v>200</v>
      </c>
      <c r="G47" t="s">
        <v>87</v>
      </c>
      <c r="H47" t="s">
        <v>2</v>
      </c>
      <c r="I47" s="1">
        <v>44318</v>
      </c>
      <c r="J47" s="2">
        <v>0.6333333333333333</v>
      </c>
      <c r="K47">
        <v>9</v>
      </c>
      <c r="L47">
        <v>3</v>
      </c>
      <c r="M47" t="s">
        <v>445</v>
      </c>
      <c r="N47" s="3" t="s">
        <v>549</v>
      </c>
      <c r="O47" s="3" t="s">
        <v>549</v>
      </c>
      <c r="P47" s="3" t="s">
        <v>852</v>
      </c>
      <c r="Q47" s="3">
        <f>VALUE(N47)*3600+VALUE(O47)*60+VALUE(SUBSTITUTE(P47,".",","))</f>
        <v>53</v>
      </c>
      <c r="R47" s="4" t="str">
        <f t="shared" si="0"/>
        <v>0:00:53,000</v>
      </c>
      <c r="S47" t="s">
        <v>4</v>
      </c>
      <c r="T47">
        <v>5308</v>
      </c>
      <c r="U47" t="s">
        <v>104</v>
      </c>
      <c r="V47" t="s">
        <v>105</v>
      </c>
      <c r="W47" t="s">
        <v>33</v>
      </c>
    </row>
    <row r="48" spans="1:23" outlineLevel="2" x14ac:dyDescent="0.3">
      <c r="A48" t="str">
        <f>U48&amp;" "&amp;V48&amp;" ("&amp;W48&amp;")"</f>
        <v>Bergendi Sofia (ZLP)</v>
      </c>
      <c r="B48" t="str">
        <f>E48&amp;" "&amp;F48&amp;" "&amp;G48</f>
        <v>K1 200 Juniorky</v>
      </c>
      <c r="C48" t="str">
        <f>A48&amp;" "&amp;B48</f>
        <v>Bergendi Sofia (ZLP) K1 200 Juniorky</v>
      </c>
      <c r="D48">
        <v>104</v>
      </c>
      <c r="E48" t="s">
        <v>0</v>
      </c>
      <c r="F48">
        <v>200</v>
      </c>
      <c r="G48" t="s">
        <v>87</v>
      </c>
      <c r="H48" t="s">
        <v>2</v>
      </c>
      <c r="I48" s="1">
        <v>44318</v>
      </c>
      <c r="J48" s="2">
        <v>0.67499999999999993</v>
      </c>
      <c r="K48">
        <v>9</v>
      </c>
      <c r="L48">
        <v>4</v>
      </c>
      <c r="M48" t="s">
        <v>501</v>
      </c>
      <c r="N48" s="3" t="s">
        <v>549</v>
      </c>
      <c r="O48" s="3" t="s">
        <v>549</v>
      </c>
      <c r="P48" s="3" t="s">
        <v>902</v>
      </c>
      <c r="Q48" s="3">
        <f>VALUE(N48)*3600+VALUE(O48)*60+VALUE(SUBSTITUTE(P48,".",","))</f>
        <v>52.44</v>
      </c>
      <c r="R48" s="4" t="str">
        <f t="shared" si="0"/>
        <v>0:00:52,440</v>
      </c>
      <c r="S48" t="s">
        <v>4</v>
      </c>
      <c r="T48">
        <v>5308</v>
      </c>
      <c r="U48" t="s">
        <v>104</v>
      </c>
      <c r="V48" t="s">
        <v>105</v>
      </c>
      <c r="W48" t="s">
        <v>33</v>
      </c>
    </row>
    <row r="49" spans="1:23" outlineLevel="1" x14ac:dyDescent="0.3">
      <c r="C49" s="5" t="s">
        <v>1158</v>
      </c>
      <c r="I49" s="1"/>
      <c r="J49" s="2"/>
      <c r="N49" s="3"/>
      <c r="O49" s="3"/>
      <c r="P49" s="3"/>
      <c r="Q49" s="3">
        <f>SUBTOTAL(9,Q50:Q51)</f>
        <v>278.79899999999998</v>
      </c>
      <c r="R49" s="6" t="str">
        <f t="shared" si="0"/>
        <v>0:04:38,799</v>
      </c>
      <c r="W49">
        <f>SUBTOTAL(9,W50:W51)</f>
        <v>0</v>
      </c>
    </row>
    <row r="50" spans="1:23" outlineLevel="2" x14ac:dyDescent="0.3">
      <c r="A50" t="str">
        <f>U50&amp;" "&amp;V50&amp;" ("&amp;W50&amp;")"</f>
        <v>Bergendi Sofia (ZLP)</v>
      </c>
      <c r="B50" t="str">
        <f>E50&amp;" "&amp;F50&amp;" "&amp;G50</f>
        <v>K1 500 Juniorky</v>
      </c>
      <c r="C50" t="str">
        <f>A50&amp;" "&amp;B50</f>
        <v>Bergendi Sofia (ZLP) K1 500 Juniorky</v>
      </c>
      <c r="D50">
        <v>53</v>
      </c>
      <c r="E50" t="s">
        <v>0</v>
      </c>
      <c r="F50">
        <v>500</v>
      </c>
      <c r="G50" t="s">
        <v>87</v>
      </c>
      <c r="H50" t="s">
        <v>2</v>
      </c>
      <c r="I50" s="1">
        <v>44318</v>
      </c>
      <c r="J50" s="2">
        <v>0.39166666666666666</v>
      </c>
      <c r="K50">
        <v>9</v>
      </c>
      <c r="L50">
        <v>3</v>
      </c>
      <c r="M50" t="s">
        <v>328</v>
      </c>
      <c r="N50" s="3" t="s">
        <v>549</v>
      </c>
      <c r="O50" s="3" t="s">
        <v>720</v>
      </c>
      <c r="P50" s="3" t="s">
        <v>744</v>
      </c>
      <c r="Q50" s="3">
        <f>VALUE(N50)*3600+VALUE(O50)*60+VALUE(SUBSTITUTE(P50,".",","))</f>
        <v>141.75900000000001</v>
      </c>
      <c r="R50" s="4" t="str">
        <f t="shared" si="0"/>
        <v>0:02:21,759</v>
      </c>
      <c r="S50" t="s">
        <v>4</v>
      </c>
      <c r="T50">
        <v>5308</v>
      </c>
      <c r="U50" t="s">
        <v>104</v>
      </c>
      <c r="V50" t="s">
        <v>105</v>
      </c>
      <c r="W50" t="s">
        <v>33</v>
      </c>
    </row>
    <row r="51" spans="1:23" outlineLevel="2" x14ac:dyDescent="0.3">
      <c r="A51" t="str">
        <f>U51&amp;" "&amp;V51&amp;" ("&amp;W51&amp;")"</f>
        <v>Bergendi Sofia (ZLP)</v>
      </c>
      <c r="B51" t="str">
        <f>E51&amp;" "&amp;F51&amp;" "&amp;G51</f>
        <v>K1 500 Juniorky</v>
      </c>
      <c r="C51" t="str">
        <f>A51&amp;" "&amp;B51</f>
        <v>Bergendi Sofia (ZLP) K1 500 Juniorky</v>
      </c>
      <c r="D51">
        <v>67</v>
      </c>
      <c r="E51" t="s">
        <v>0</v>
      </c>
      <c r="F51">
        <v>500</v>
      </c>
      <c r="G51" t="s">
        <v>87</v>
      </c>
      <c r="H51" t="s">
        <v>2</v>
      </c>
      <c r="I51" s="1">
        <v>44318</v>
      </c>
      <c r="J51" s="2">
        <v>0.59166666666666667</v>
      </c>
      <c r="K51">
        <v>7</v>
      </c>
      <c r="L51">
        <v>4</v>
      </c>
      <c r="M51" t="s">
        <v>314</v>
      </c>
      <c r="N51" s="3" t="s">
        <v>549</v>
      </c>
      <c r="O51" s="3" t="s">
        <v>720</v>
      </c>
      <c r="P51" s="3" t="s">
        <v>730</v>
      </c>
      <c r="Q51" s="3">
        <f>VALUE(N51)*3600+VALUE(O51)*60+VALUE(SUBSTITUTE(P51,".",","))</f>
        <v>137.04</v>
      </c>
      <c r="R51" s="4" t="str">
        <f t="shared" si="0"/>
        <v>0:02:17,040</v>
      </c>
      <c r="S51" t="s">
        <v>4</v>
      </c>
      <c r="T51">
        <v>5308</v>
      </c>
      <c r="U51" t="s">
        <v>104</v>
      </c>
      <c r="V51" t="s">
        <v>105</v>
      </c>
      <c r="W51" t="s">
        <v>33</v>
      </c>
    </row>
    <row r="52" spans="1:23" outlineLevel="1" x14ac:dyDescent="0.3">
      <c r="C52" s="5" t="s">
        <v>1284</v>
      </c>
      <c r="I52" s="1"/>
      <c r="J52" s="2"/>
      <c r="N52" s="3"/>
      <c r="O52" s="3"/>
      <c r="P52" s="3"/>
      <c r="Q52" s="3">
        <f>SUBTOTAL(9,Q53:Q55)</f>
        <v>797.92</v>
      </c>
      <c r="R52" s="6" t="str">
        <f t="shared" si="0"/>
        <v>0:13:17,920</v>
      </c>
      <c r="W52">
        <f>SUBTOTAL(9,W53:W55)</f>
        <v>0</v>
      </c>
    </row>
    <row r="53" spans="1:23" outlineLevel="2" x14ac:dyDescent="0.3">
      <c r="A53" t="str">
        <f>U53&amp;" "&amp;V53&amp;" ("&amp;W53&amp;")"</f>
        <v>Cagáň Samuel (NOV)</v>
      </c>
      <c r="B53" t="str">
        <f>E53&amp;" "&amp;F53&amp;" "&amp;G53</f>
        <v>K1 1000 Juniori</v>
      </c>
      <c r="C53" t="str">
        <f>A53&amp;" "&amp;B53</f>
        <v>Cagáň Samuel (NOV) K1 1000 Juniori</v>
      </c>
      <c r="D53">
        <v>3</v>
      </c>
      <c r="E53" t="s">
        <v>0</v>
      </c>
      <c r="F53">
        <v>1000</v>
      </c>
      <c r="G53" t="s">
        <v>1</v>
      </c>
      <c r="H53" t="s">
        <v>2</v>
      </c>
      <c r="I53" s="1">
        <v>44317</v>
      </c>
      <c r="J53" s="2">
        <v>0.4375</v>
      </c>
      <c r="K53">
        <v>3</v>
      </c>
      <c r="L53">
        <v>8</v>
      </c>
      <c r="M53" t="s">
        <v>28</v>
      </c>
      <c r="N53" s="3" t="s">
        <v>549</v>
      </c>
      <c r="O53" s="3" t="s">
        <v>550</v>
      </c>
      <c r="P53" s="3" t="s">
        <v>558</v>
      </c>
      <c r="Q53" s="3">
        <f>VALUE(N53)*3600+VALUE(O53)*60+VALUE(SUBSTITUTE(P53,".",","))</f>
        <v>274.56</v>
      </c>
      <c r="R53" s="4" t="str">
        <f t="shared" si="0"/>
        <v>0:04:34,560</v>
      </c>
      <c r="S53" t="s">
        <v>4</v>
      </c>
      <c r="T53">
        <v>2435</v>
      </c>
      <c r="U53" t="s">
        <v>29</v>
      </c>
      <c r="V53" t="s">
        <v>30</v>
      </c>
      <c r="W53" t="s">
        <v>18</v>
      </c>
    </row>
    <row r="54" spans="1:23" outlineLevel="2" x14ac:dyDescent="0.3">
      <c r="A54" t="str">
        <f>U54&amp;" "&amp;V54&amp;" ("&amp;W54&amp;")"</f>
        <v>Cagáň Samuel (NOV)</v>
      </c>
      <c r="B54" t="str">
        <f>E54&amp;" "&amp;F54&amp;" "&amp;G54</f>
        <v>K1 1000 Juniori</v>
      </c>
      <c r="C54" t="str">
        <f>A54&amp;" "&amp;B54</f>
        <v>Cagáň Samuel (NOV) K1 1000 Juniori</v>
      </c>
      <c r="D54">
        <v>16</v>
      </c>
      <c r="E54" t="s">
        <v>0</v>
      </c>
      <c r="F54">
        <v>1000</v>
      </c>
      <c r="G54" t="s">
        <v>1</v>
      </c>
      <c r="H54" t="s">
        <v>2</v>
      </c>
      <c r="I54" s="1">
        <v>44317</v>
      </c>
      <c r="J54" s="2">
        <v>0.5</v>
      </c>
      <c r="K54">
        <v>6</v>
      </c>
      <c r="L54">
        <v>7</v>
      </c>
      <c r="M54" t="s">
        <v>205</v>
      </c>
      <c r="N54" s="3" t="s">
        <v>549</v>
      </c>
      <c r="O54" s="3" t="s">
        <v>550</v>
      </c>
      <c r="P54" s="3" t="s">
        <v>623</v>
      </c>
      <c r="Q54" s="3">
        <f>VALUE(N54)*3600+VALUE(O54)*60+VALUE(SUBSTITUTE(P54,".",","))</f>
        <v>272.48</v>
      </c>
      <c r="R54" s="4" t="str">
        <f t="shared" si="0"/>
        <v>0:04:32,480</v>
      </c>
      <c r="S54" t="s">
        <v>4</v>
      </c>
      <c r="T54">
        <v>2435</v>
      </c>
      <c r="U54" t="s">
        <v>29</v>
      </c>
      <c r="V54" t="s">
        <v>30</v>
      </c>
      <c r="W54" t="s">
        <v>18</v>
      </c>
    </row>
    <row r="55" spans="1:23" outlineLevel="2" x14ac:dyDescent="0.3">
      <c r="A55" t="str">
        <f>U55&amp;" "&amp;V55&amp;" ("&amp;W55&amp;")"</f>
        <v>Cagáň Samuel (NOV)</v>
      </c>
      <c r="B55" t="str">
        <f>E55&amp;" "&amp;F55&amp;" "&amp;G55</f>
        <v>K1 1000 Juniori</v>
      </c>
      <c r="C55" t="str">
        <f>A55&amp;" "&amp;B55</f>
        <v>Cagáň Samuel (NOV) K1 1000 Juniori</v>
      </c>
      <c r="D55">
        <v>32</v>
      </c>
      <c r="E55" t="s">
        <v>0</v>
      </c>
      <c r="F55">
        <v>1000</v>
      </c>
      <c r="G55" t="s">
        <v>1</v>
      </c>
      <c r="H55" t="s">
        <v>2</v>
      </c>
      <c r="I55" s="1">
        <v>44317</v>
      </c>
      <c r="J55" s="2">
        <v>0.60138888888888886</v>
      </c>
      <c r="K55">
        <v>7</v>
      </c>
      <c r="L55">
        <v>8</v>
      </c>
      <c r="M55" t="s">
        <v>268</v>
      </c>
      <c r="N55" s="3" t="s">
        <v>549</v>
      </c>
      <c r="O55" s="3" t="s">
        <v>550</v>
      </c>
      <c r="P55" s="3" t="s">
        <v>684</v>
      </c>
      <c r="Q55" s="3">
        <f>VALUE(N55)*3600+VALUE(O55)*60+VALUE(SUBSTITUTE(P55,".",","))</f>
        <v>250.88</v>
      </c>
      <c r="R55" s="4" t="str">
        <f t="shared" si="0"/>
        <v>0:04:10,880</v>
      </c>
      <c r="S55" t="s">
        <v>4</v>
      </c>
      <c r="T55">
        <v>2435</v>
      </c>
      <c r="U55" t="s">
        <v>29</v>
      </c>
      <c r="V55" t="s">
        <v>30</v>
      </c>
      <c r="W55" t="s">
        <v>18</v>
      </c>
    </row>
    <row r="56" spans="1:23" outlineLevel="1" x14ac:dyDescent="0.3">
      <c r="C56" s="5" t="s">
        <v>1229</v>
      </c>
      <c r="I56" s="1"/>
      <c r="J56" s="2"/>
      <c r="N56" s="3"/>
      <c r="O56" s="3"/>
      <c r="P56" s="3"/>
      <c r="Q56" s="3">
        <f>SUBTOTAL(9,Q57:Q58)</f>
        <v>88.4</v>
      </c>
      <c r="R56" s="6" t="str">
        <f t="shared" si="0"/>
        <v>0:01:28,400</v>
      </c>
      <c r="W56">
        <f>SUBTOTAL(9,W57:W58)</f>
        <v>0</v>
      </c>
    </row>
    <row r="57" spans="1:23" outlineLevel="2" x14ac:dyDescent="0.3">
      <c r="A57" t="str">
        <f>U57&amp;" "&amp;V57&amp;" ("&amp;W57&amp;")"</f>
        <v>Cagáň Samuel (NOV)</v>
      </c>
      <c r="B57" t="str">
        <f>E57&amp;" "&amp;F57&amp;" "&amp;G57</f>
        <v>K1 200 Juniori</v>
      </c>
      <c r="C57" t="str">
        <f>A57&amp;" "&amp;B57</f>
        <v>Cagáň Samuel (NOV) K1 200 Juniori</v>
      </c>
      <c r="D57">
        <v>86</v>
      </c>
      <c r="E57" t="s">
        <v>0</v>
      </c>
      <c r="F57">
        <v>200</v>
      </c>
      <c r="G57" t="s">
        <v>1</v>
      </c>
      <c r="H57" t="s">
        <v>2</v>
      </c>
      <c r="I57" s="1">
        <v>44318</v>
      </c>
      <c r="J57" s="2">
        <v>0.625</v>
      </c>
      <c r="K57">
        <v>3</v>
      </c>
      <c r="L57">
        <v>8</v>
      </c>
      <c r="M57" t="s">
        <v>427</v>
      </c>
      <c r="N57" s="3" t="s">
        <v>549</v>
      </c>
      <c r="O57" s="3" t="s">
        <v>549</v>
      </c>
      <c r="P57" s="3" t="s">
        <v>837</v>
      </c>
      <c r="Q57" s="3">
        <f>VALUE(N57)*3600+VALUE(O57)*60+VALUE(SUBSTITUTE(P57,".",","))</f>
        <v>45.32</v>
      </c>
      <c r="R57" s="4" t="str">
        <f t="shared" si="0"/>
        <v>0:00:45,320</v>
      </c>
      <c r="S57" t="s">
        <v>4</v>
      </c>
      <c r="T57">
        <v>2435</v>
      </c>
      <c r="U57" t="s">
        <v>29</v>
      </c>
      <c r="V57" t="s">
        <v>30</v>
      </c>
      <c r="W57" t="s">
        <v>18</v>
      </c>
    </row>
    <row r="58" spans="1:23" outlineLevel="2" x14ac:dyDescent="0.3">
      <c r="A58" t="str">
        <f>U58&amp;" "&amp;V58&amp;" ("&amp;W58&amp;")"</f>
        <v>Cagáň Samuel (NOV)</v>
      </c>
      <c r="B58" t="str">
        <f>E58&amp;" "&amp;F58&amp;" "&amp;G58</f>
        <v>K1 200 Juniori</v>
      </c>
      <c r="C58" t="str">
        <f>A58&amp;" "&amp;B58</f>
        <v>Cagáň Samuel (NOV) K1 200 Juniori</v>
      </c>
      <c r="D58">
        <v>100</v>
      </c>
      <c r="E58" t="s">
        <v>0</v>
      </c>
      <c r="F58">
        <v>200</v>
      </c>
      <c r="G58" t="s">
        <v>1</v>
      </c>
      <c r="H58" t="s">
        <v>2</v>
      </c>
      <c r="I58" s="1">
        <v>44318</v>
      </c>
      <c r="J58" s="2">
        <v>0.66666666666666663</v>
      </c>
      <c r="K58">
        <v>9</v>
      </c>
      <c r="L58">
        <v>3</v>
      </c>
      <c r="M58" t="s">
        <v>421</v>
      </c>
      <c r="N58" s="3" t="s">
        <v>549</v>
      </c>
      <c r="O58" s="3" t="s">
        <v>549</v>
      </c>
      <c r="P58" s="3" t="s">
        <v>637</v>
      </c>
      <c r="Q58" s="3">
        <f>VALUE(N58)*3600+VALUE(O58)*60+VALUE(SUBSTITUTE(P58,".",","))</f>
        <v>43.08</v>
      </c>
      <c r="R58" s="4" t="str">
        <f t="shared" si="0"/>
        <v>0:00:43,080</v>
      </c>
      <c r="S58" t="s">
        <v>4</v>
      </c>
      <c r="T58">
        <v>2435</v>
      </c>
      <c r="U58" t="s">
        <v>29</v>
      </c>
      <c r="V58" t="s">
        <v>30</v>
      </c>
      <c r="W58" t="s">
        <v>18</v>
      </c>
    </row>
    <row r="59" spans="1:23" outlineLevel="1" x14ac:dyDescent="0.3">
      <c r="C59" s="5" t="s">
        <v>1176</v>
      </c>
      <c r="I59" s="1"/>
      <c r="J59" s="2"/>
      <c r="N59" s="3"/>
      <c r="O59" s="3"/>
      <c r="P59" s="3"/>
      <c r="Q59" s="3">
        <f>SUBTOTAL(9,Q60:Q61)</f>
        <v>258.08</v>
      </c>
      <c r="R59" s="6" t="str">
        <f t="shared" si="0"/>
        <v>0:04:18,080</v>
      </c>
      <c r="W59">
        <f>SUBTOTAL(9,W60:W61)</f>
        <v>0</v>
      </c>
    </row>
    <row r="60" spans="1:23" outlineLevel="2" x14ac:dyDescent="0.3">
      <c r="A60" t="str">
        <f>U60&amp;" "&amp;V60&amp;" ("&amp;W60&amp;")"</f>
        <v>Cagáň Samuel (NOV)</v>
      </c>
      <c r="B60" t="str">
        <f>E60&amp;" "&amp;F60&amp;" "&amp;G60</f>
        <v>K1 500 Juniori</v>
      </c>
      <c r="C60" t="str">
        <f>A60&amp;" "&amp;B60</f>
        <v>Cagáň Samuel (NOV) K1 500 Juniori</v>
      </c>
      <c r="D60">
        <v>49</v>
      </c>
      <c r="E60" t="s">
        <v>0</v>
      </c>
      <c r="F60">
        <v>500</v>
      </c>
      <c r="G60" t="s">
        <v>1</v>
      </c>
      <c r="H60" t="s">
        <v>2</v>
      </c>
      <c r="I60" s="1">
        <v>44318</v>
      </c>
      <c r="J60" s="2">
        <v>0.3833333333333333</v>
      </c>
      <c r="K60">
        <v>3</v>
      </c>
      <c r="L60">
        <v>8</v>
      </c>
      <c r="M60" t="s">
        <v>308</v>
      </c>
      <c r="N60" s="3" t="s">
        <v>549</v>
      </c>
      <c r="O60" s="3" t="s">
        <v>720</v>
      </c>
      <c r="P60" s="3" t="s">
        <v>724</v>
      </c>
      <c r="Q60" s="3">
        <f>VALUE(N60)*3600+VALUE(O60)*60+VALUE(SUBSTITUTE(P60,".",","))</f>
        <v>137.56</v>
      </c>
      <c r="R60" s="4" t="str">
        <f t="shared" si="0"/>
        <v>0:02:17,560</v>
      </c>
      <c r="S60" t="s">
        <v>4</v>
      </c>
      <c r="T60">
        <v>2435</v>
      </c>
      <c r="U60" t="s">
        <v>29</v>
      </c>
      <c r="V60" t="s">
        <v>30</v>
      </c>
      <c r="W60" t="s">
        <v>18</v>
      </c>
    </row>
    <row r="61" spans="1:23" outlineLevel="2" x14ac:dyDescent="0.3">
      <c r="A61" t="str">
        <f>U61&amp;" "&amp;V61&amp;" ("&amp;W61&amp;")"</f>
        <v>Cagáň Samuel (NOV)</v>
      </c>
      <c r="B61" t="str">
        <f>E61&amp;" "&amp;F61&amp;" "&amp;G61</f>
        <v>K1 500 Juniori</v>
      </c>
      <c r="C61" t="str">
        <f>A61&amp;" "&amp;B61</f>
        <v>Cagáň Samuel (NOV) K1 500 Juniori</v>
      </c>
      <c r="D61">
        <v>63</v>
      </c>
      <c r="E61" t="s">
        <v>0</v>
      </c>
      <c r="F61">
        <v>500</v>
      </c>
      <c r="G61" t="s">
        <v>1</v>
      </c>
      <c r="H61" t="s">
        <v>2</v>
      </c>
      <c r="I61" s="1">
        <v>44318</v>
      </c>
      <c r="J61" s="2">
        <v>0.58333333333333337</v>
      </c>
      <c r="K61">
        <v>7</v>
      </c>
      <c r="L61">
        <v>7</v>
      </c>
      <c r="M61" t="s">
        <v>371</v>
      </c>
      <c r="N61" s="3" t="s">
        <v>549</v>
      </c>
      <c r="O61" s="3" t="s">
        <v>720</v>
      </c>
      <c r="P61" s="3" t="s">
        <v>786</v>
      </c>
      <c r="Q61" s="3">
        <f>VALUE(N61)*3600+VALUE(O61)*60+VALUE(SUBSTITUTE(P61,".",","))</f>
        <v>120.52</v>
      </c>
      <c r="R61" s="4" t="str">
        <f t="shared" si="0"/>
        <v>0:02:00,520</v>
      </c>
      <c r="S61" t="s">
        <v>4</v>
      </c>
      <c r="T61">
        <v>2435</v>
      </c>
      <c r="U61" t="s">
        <v>29</v>
      </c>
      <c r="V61" t="s">
        <v>30</v>
      </c>
      <c r="W61" t="s">
        <v>18</v>
      </c>
    </row>
    <row r="62" spans="1:23" outlineLevel="1" x14ac:dyDescent="0.3">
      <c r="C62" s="5" t="s">
        <v>1283</v>
      </c>
      <c r="I62" s="1"/>
      <c r="J62" s="2"/>
      <c r="N62" s="3"/>
      <c r="O62" s="3"/>
      <c r="P62" s="3"/>
      <c r="Q62" s="3">
        <f>SUBTOTAL(9,Q63:Q65)</f>
        <v>787.68599999999992</v>
      </c>
      <c r="R62" s="6" t="str">
        <f t="shared" si="0"/>
        <v>0:13:07,686</v>
      </c>
      <c r="W62">
        <f>SUBTOTAL(9,W63:W65)</f>
        <v>0</v>
      </c>
    </row>
    <row r="63" spans="1:23" outlineLevel="2" x14ac:dyDescent="0.3">
      <c r="A63" t="str">
        <f>U63&amp;" "&amp;V63&amp;" ("&amp;W63&amp;")"</f>
        <v>Carrington Corwin (PIE)</v>
      </c>
      <c r="B63" t="str">
        <f>E63&amp;" "&amp;F63&amp;" "&amp;G63</f>
        <v>K1 1000 Juniori</v>
      </c>
      <c r="C63" t="str">
        <f>A63&amp;" "&amp;B63</f>
        <v>Carrington Corwin (PIE) K1 1000 Juniori</v>
      </c>
      <c r="D63">
        <v>5</v>
      </c>
      <c r="E63" t="s">
        <v>0</v>
      </c>
      <c r="F63">
        <v>1000</v>
      </c>
      <c r="G63" t="s">
        <v>1</v>
      </c>
      <c r="H63" t="s">
        <v>2</v>
      </c>
      <c r="I63" s="1">
        <v>44317</v>
      </c>
      <c r="J63" s="2">
        <v>0.44166666666666665</v>
      </c>
      <c r="K63">
        <v>6</v>
      </c>
      <c r="L63">
        <v>1</v>
      </c>
      <c r="M63" t="s">
        <v>58</v>
      </c>
      <c r="N63" s="3" t="s">
        <v>549</v>
      </c>
      <c r="O63" s="3" t="s">
        <v>550</v>
      </c>
      <c r="P63" s="3" t="s">
        <v>567</v>
      </c>
      <c r="Q63" s="3">
        <f>VALUE(N63)*3600+VALUE(O63)*60+VALUE(SUBSTITUTE(P63,".",","))</f>
        <v>269.48599999999999</v>
      </c>
      <c r="R63" s="4" t="str">
        <f t="shared" si="0"/>
        <v>0:04:29,486</v>
      </c>
      <c r="S63" t="s">
        <v>4</v>
      </c>
      <c r="T63">
        <v>5267</v>
      </c>
      <c r="U63" t="s">
        <v>59</v>
      </c>
      <c r="V63" t="s">
        <v>60</v>
      </c>
      <c r="W63" t="s">
        <v>7</v>
      </c>
    </row>
    <row r="64" spans="1:23" outlineLevel="2" x14ac:dyDescent="0.3">
      <c r="A64" t="str">
        <f>U64&amp;" "&amp;V64&amp;" ("&amp;W64&amp;")"</f>
        <v>Carrington Corwin (PIE)</v>
      </c>
      <c r="B64" t="str">
        <f>E64&amp;" "&amp;F64&amp;" "&amp;G64</f>
        <v>K1 1000 Juniori</v>
      </c>
      <c r="C64" t="str">
        <f>A64&amp;" "&amp;B64</f>
        <v>Carrington Corwin (PIE) K1 1000 Juniori</v>
      </c>
      <c r="D64">
        <v>18</v>
      </c>
      <c r="E64" t="s">
        <v>0</v>
      </c>
      <c r="F64">
        <v>1000</v>
      </c>
      <c r="G64" t="s">
        <v>1</v>
      </c>
      <c r="H64" t="s">
        <v>2</v>
      </c>
      <c r="I64" s="1">
        <v>44317</v>
      </c>
      <c r="J64" s="2">
        <v>0.50416666666666665</v>
      </c>
      <c r="K64">
        <v>3</v>
      </c>
      <c r="L64">
        <v>1</v>
      </c>
      <c r="M64" t="s">
        <v>216</v>
      </c>
      <c r="N64" s="3" t="s">
        <v>549</v>
      </c>
      <c r="O64" s="3" t="s">
        <v>550</v>
      </c>
      <c r="P64" s="3" t="s">
        <v>633</v>
      </c>
      <c r="Q64" s="3">
        <f>VALUE(N64)*3600+VALUE(O64)*60+VALUE(SUBSTITUTE(P64,".",","))</f>
        <v>265.16000000000003</v>
      </c>
      <c r="R64" s="4" t="str">
        <f t="shared" si="0"/>
        <v>0:04:25,160</v>
      </c>
      <c r="S64" t="s">
        <v>4</v>
      </c>
      <c r="T64">
        <v>5267</v>
      </c>
      <c r="U64" t="s">
        <v>59</v>
      </c>
      <c r="V64" t="s">
        <v>60</v>
      </c>
      <c r="W64" t="s">
        <v>7</v>
      </c>
    </row>
    <row r="65" spans="1:23" outlineLevel="2" x14ac:dyDescent="0.3">
      <c r="A65" t="str">
        <f>U65&amp;" "&amp;V65&amp;" ("&amp;W65&amp;")"</f>
        <v>Carrington Corwin (PIE)</v>
      </c>
      <c r="B65" t="str">
        <f>E65&amp;" "&amp;F65&amp;" "&amp;G65</f>
        <v>K1 1000 Juniori</v>
      </c>
      <c r="C65" t="str">
        <f>A65&amp;" "&amp;B65</f>
        <v>Carrington Corwin (PIE) K1 1000 Juniori</v>
      </c>
      <c r="D65">
        <v>34</v>
      </c>
      <c r="E65" t="s">
        <v>0</v>
      </c>
      <c r="F65">
        <v>1000</v>
      </c>
      <c r="G65" t="s">
        <v>1</v>
      </c>
      <c r="H65" t="s">
        <v>2</v>
      </c>
      <c r="I65" s="1">
        <v>44317</v>
      </c>
      <c r="J65" s="2">
        <v>0.60555555555555551</v>
      </c>
      <c r="K65">
        <v>6</v>
      </c>
      <c r="L65">
        <v>1</v>
      </c>
      <c r="M65" t="s">
        <v>276</v>
      </c>
      <c r="N65" s="3" t="s">
        <v>549</v>
      </c>
      <c r="O65" s="3" t="s">
        <v>550</v>
      </c>
      <c r="P65" s="3" t="s">
        <v>691</v>
      </c>
      <c r="Q65" s="3">
        <f>VALUE(N65)*3600+VALUE(O65)*60+VALUE(SUBSTITUTE(P65,".",","))</f>
        <v>253.04</v>
      </c>
      <c r="R65" s="4" t="str">
        <f t="shared" si="0"/>
        <v>0:04:13,040</v>
      </c>
      <c r="S65" t="s">
        <v>4</v>
      </c>
      <c r="T65">
        <v>5267</v>
      </c>
      <c r="U65" t="s">
        <v>59</v>
      </c>
      <c r="V65" t="s">
        <v>60</v>
      </c>
      <c r="W65" t="s">
        <v>7</v>
      </c>
    </row>
    <row r="66" spans="1:23" outlineLevel="1" x14ac:dyDescent="0.3">
      <c r="C66" s="5" t="s">
        <v>1228</v>
      </c>
      <c r="I66" s="1"/>
      <c r="J66" s="2"/>
      <c r="N66" s="3"/>
      <c r="O66" s="3"/>
      <c r="P66" s="3"/>
      <c r="Q66" s="3">
        <f>SUBTOTAL(9,Q67:Q68)</f>
        <v>98.16</v>
      </c>
      <c r="R66" s="6" t="str">
        <f t="shared" si="0"/>
        <v>0:01:38,160</v>
      </c>
      <c r="W66">
        <f>SUBTOTAL(9,W67:W68)</f>
        <v>0</v>
      </c>
    </row>
    <row r="67" spans="1:23" outlineLevel="2" x14ac:dyDescent="0.3">
      <c r="A67" t="str">
        <f>U67&amp;" "&amp;V67&amp;" ("&amp;W67&amp;")"</f>
        <v>Carrington Corwin (PIE)</v>
      </c>
      <c r="B67" t="str">
        <f>E67&amp;" "&amp;F67&amp;" "&amp;G67</f>
        <v>K1 200 Juniori</v>
      </c>
      <c r="C67" t="str">
        <f>A67&amp;" "&amp;B67</f>
        <v>Carrington Corwin (PIE) K1 200 Juniori</v>
      </c>
      <c r="D67">
        <v>88</v>
      </c>
      <c r="E67" t="s">
        <v>0</v>
      </c>
      <c r="F67">
        <v>200</v>
      </c>
      <c r="G67" t="s">
        <v>1</v>
      </c>
      <c r="H67" t="s">
        <v>2</v>
      </c>
      <c r="I67" s="1">
        <v>44318</v>
      </c>
      <c r="J67" s="2">
        <v>0.62916666666666665</v>
      </c>
      <c r="K67">
        <v>6</v>
      </c>
      <c r="L67">
        <v>3</v>
      </c>
      <c r="M67" t="s">
        <v>436</v>
      </c>
      <c r="N67" s="3" t="s">
        <v>549</v>
      </c>
      <c r="O67" s="3" t="s">
        <v>549</v>
      </c>
      <c r="P67" s="3" t="s">
        <v>845</v>
      </c>
      <c r="Q67" s="3">
        <f>VALUE(N67)*3600+VALUE(O67)*60+VALUE(SUBSTITUTE(P67,".",","))</f>
        <v>50.36</v>
      </c>
      <c r="R67" s="4" t="str">
        <f t="shared" si="0"/>
        <v>0:00:50,360</v>
      </c>
      <c r="S67" t="s">
        <v>4</v>
      </c>
      <c r="T67">
        <v>5267</v>
      </c>
      <c r="U67" t="s">
        <v>59</v>
      </c>
      <c r="V67" t="s">
        <v>60</v>
      </c>
      <c r="W67" t="s">
        <v>7</v>
      </c>
    </row>
    <row r="68" spans="1:23" outlineLevel="2" x14ac:dyDescent="0.3">
      <c r="A68" t="str">
        <f>U68&amp;" "&amp;V68&amp;" ("&amp;W68&amp;")"</f>
        <v>Carrington Corwin (PIE)</v>
      </c>
      <c r="B68" t="str">
        <f>E68&amp;" "&amp;F68&amp;" "&amp;G68</f>
        <v>K1 200 Juniori</v>
      </c>
      <c r="C68" t="str">
        <f>A68&amp;" "&amp;B68</f>
        <v>Carrington Corwin (PIE) K1 200 Juniori</v>
      </c>
      <c r="D68">
        <v>102</v>
      </c>
      <c r="E68" t="s">
        <v>0</v>
      </c>
      <c r="F68">
        <v>200</v>
      </c>
      <c r="G68" t="s">
        <v>1</v>
      </c>
      <c r="H68" t="s">
        <v>2</v>
      </c>
      <c r="I68" s="1">
        <v>44318</v>
      </c>
      <c r="J68" s="2">
        <v>0.67083333333333339</v>
      </c>
      <c r="K68">
        <v>7</v>
      </c>
      <c r="L68">
        <v>4</v>
      </c>
      <c r="M68" t="s">
        <v>452</v>
      </c>
      <c r="N68" s="3" t="s">
        <v>549</v>
      </c>
      <c r="O68" s="3" t="s">
        <v>549</v>
      </c>
      <c r="P68" s="3" t="s">
        <v>858</v>
      </c>
      <c r="Q68" s="3">
        <f>VALUE(N68)*3600+VALUE(O68)*60+VALUE(SUBSTITUTE(P68,".",","))</f>
        <v>47.8</v>
      </c>
      <c r="R68" s="4" t="str">
        <f t="shared" si="0"/>
        <v>0:00:47,800</v>
      </c>
      <c r="S68" t="s">
        <v>4</v>
      </c>
      <c r="T68">
        <v>5267</v>
      </c>
      <c r="U68" t="s">
        <v>59</v>
      </c>
      <c r="V68" t="s">
        <v>60</v>
      </c>
      <c r="W68" t="s">
        <v>7</v>
      </c>
    </row>
    <row r="69" spans="1:23" outlineLevel="1" x14ac:dyDescent="0.3">
      <c r="C69" s="5" t="s">
        <v>1175</v>
      </c>
      <c r="I69" s="1"/>
      <c r="J69" s="2"/>
      <c r="N69" s="3"/>
      <c r="O69" s="3"/>
      <c r="P69" s="3"/>
      <c r="Q69" s="3">
        <f>SUBTOTAL(9,Q70:Q71)</f>
        <v>270.93799999999999</v>
      </c>
      <c r="R69" s="6" t="str">
        <f t="shared" ref="R69:R132" si="1">TEXT(Q69/(24*60*60),"[h]:mm:ss,000")</f>
        <v>0:04:30,938</v>
      </c>
      <c r="W69">
        <f>SUBTOTAL(9,W70:W71)</f>
        <v>0</v>
      </c>
    </row>
    <row r="70" spans="1:23" outlineLevel="2" x14ac:dyDescent="0.3">
      <c r="A70" t="str">
        <f>U70&amp;" "&amp;V70&amp;" ("&amp;W70&amp;")"</f>
        <v>Carrington Corwin (PIE)</v>
      </c>
      <c r="B70" t="str">
        <f>E70&amp;" "&amp;F70&amp;" "&amp;G70</f>
        <v>K1 500 Juniori</v>
      </c>
      <c r="C70" t="str">
        <f>A70&amp;" "&amp;B70</f>
        <v>Carrington Corwin (PIE) K1 500 Juniori</v>
      </c>
      <c r="D70">
        <v>51</v>
      </c>
      <c r="E70" t="s">
        <v>0</v>
      </c>
      <c r="F70">
        <v>500</v>
      </c>
      <c r="G70" t="s">
        <v>1</v>
      </c>
      <c r="H70" t="s">
        <v>2</v>
      </c>
      <c r="I70" s="1">
        <v>44318</v>
      </c>
      <c r="J70" s="2">
        <v>0.38750000000000001</v>
      </c>
      <c r="K70">
        <v>6</v>
      </c>
      <c r="L70">
        <v>2</v>
      </c>
      <c r="M70" t="s">
        <v>317</v>
      </c>
      <c r="N70" s="3" t="s">
        <v>549</v>
      </c>
      <c r="O70" s="3" t="s">
        <v>720</v>
      </c>
      <c r="P70" s="3" t="s">
        <v>733</v>
      </c>
      <c r="Q70" s="3">
        <f>VALUE(N70)*3600+VALUE(O70)*60+VALUE(SUBSTITUTE(P70,".",","))</f>
        <v>145.178</v>
      </c>
      <c r="R70" s="4" t="str">
        <f t="shared" si="1"/>
        <v>0:02:25,178</v>
      </c>
      <c r="S70" t="s">
        <v>4</v>
      </c>
      <c r="T70">
        <v>5267</v>
      </c>
      <c r="U70" t="s">
        <v>59</v>
      </c>
      <c r="V70" t="s">
        <v>60</v>
      </c>
      <c r="W70" t="s">
        <v>7</v>
      </c>
    </row>
    <row r="71" spans="1:23" outlineLevel="2" x14ac:dyDescent="0.3">
      <c r="A71" t="str">
        <f>U71&amp;" "&amp;V71&amp;" ("&amp;W71&amp;")"</f>
        <v>Carrington Corwin (PIE)</v>
      </c>
      <c r="B71" t="str">
        <f>E71&amp;" "&amp;F71&amp;" "&amp;G71</f>
        <v>K1 500 Juniori</v>
      </c>
      <c r="C71" t="str">
        <f>A71&amp;" "&amp;B71</f>
        <v>Carrington Corwin (PIE) K1 500 Juniori</v>
      </c>
      <c r="D71">
        <v>65</v>
      </c>
      <c r="E71" t="s">
        <v>0</v>
      </c>
      <c r="F71">
        <v>500</v>
      </c>
      <c r="G71" t="s">
        <v>1</v>
      </c>
      <c r="H71" t="s">
        <v>2</v>
      </c>
      <c r="I71" s="1">
        <v>44318</v>
      </c>
      <c r="J71" s="2">
        <v>0.58750000000000002</v>
      </c>
      <c r="K71">
        <v>7</v>
      </c>
      <c r="L71">
        <v>1</v>
      </c>
      <c r="M71" t="s">
        <v>311</v>
      </c>
      <c r="N71" s="3" t="s">
        <v>549</v>
      </c>
      <c r="O71" s="3" t="s">
        <v>720</v>
      </c>
      <c r="P71" s="3" t="s">
        <v>727</v>
      </c>
      <c r="Q71" s="3">
        <f>VALUE(N71)*3600+VALUE(O71)*60+VALUE(SUBSTITUTE(P71,".",","))</f>
        <v>125.76</v>
      </c>
      <c r="R71" s="4" t="str">
        <f t="shared" si="1"/>
        <v>0:02:05,760</v>
      </c>
      <c r="S71" t="s">
        <v>4</v>
      </c>
      <c r="T71">
        <v>5267</v>
      </c>
      <c r="U71" t="s">
        <v>59</v>
      </c>
      <c r="V71" t="s">
        <v>60</v>
      </c>
      <c r="W71" t="s">
        <v>7</v>
      </c>
    </row>
    <row r="72" spans="1:23" outlineLevel="1" x14ac:dyDescent="0.3">
      <c r="C72" s="5" t="s">
        <v>1237</v>
      </c>
      <c r="I72" s="1"/>
      <c r="J72" s="2"/>
      <c r="N72" s="3"/>
      <c r="O72" s="3"/>
      <c r="P72" s="3"/>
      <c r="Q72" s="3">
        <f>SUBTOTAL(9,Q73:Q74)</f>
        <v>593.79999999999995</v>
      </c>
      <c r="R72" s="6" t="str">
        <f t="shared" si="1"/>
        <v>0:09:53,800</v>
      </c>
      <c r="W72">
        <f>SUBTOTAL(9,W73:W74)</f>
        <v>0</v>
      </c>
    </row>
    <row r="73" spans="1:23" outlineLevel="2" x14ac:dyDescent="0.3">
      <c r="A73" t="str">
        <f>U73&amp;" "&amp;V73&amp;" ("&amp;W73&amp;")"</f>
        <v>Czaniková Tereza (ZLP)</v>
      </c>
      <c r="B73" t="str">
        <f>E73&amp;" "&amp;F73&amp;" "&amp;G73</f>
        <v>K1 1000 Kadetky</v>
      </c>
      <c r="C73" t="str">
        <f>A73&amp;" "&amp;B73</f>
        <v>Czaniková Tereza (ZLP) K1 1000 Kadetky</v>
      </c>
      <c r="D73">
        <v>14</v>
      </c>
      <c r="E73" t="s">
        <v>0</v>
      </c>
      <c r="F73">
        <v>1000</v>
      </c>
      <c r="G73" t="s">
        <v>173</v>
      </c>
      <c r="H73" t="s">
        <v>2</v>
      </c>
      <c r="I73" s="1">
        <v>44317</v>
      </c>
      <c r="J73" s="2">
        <v>0.46875</v>
      </c>
      <c r="K73">
        <v>5</v>
      </c>
      <c r="L73">
        <v>2</v>
      </c>
      <c r="M73" t="s">
        <v>177</v>
      </c>
      <c r="N73" s="3" t="s">
        <v>549</v>
      </c>
      <c r="O73" s="3" t="s">
        <v>576</v>
      </c>
      <c r="P73" s="3" t="s">
        <v>610</v>
      </c>
      <c r="Q73" s="3">
        <f>VALUE(N73)*3600+VALUE(O73)*60+VALUE(SUBSTITUTE(P73,".",","))</f>
        <v>301.95999999999998</v>
      </c>
      <c r="R73" s="4" t="str">
        <f t="shared" si="1"/>
        <v>0:05:01,960</v>
      </c>
      <c r="S73" t="s">
        <v>4</v>
      </c>
      <c r="T73">
        <v>5859</v>
      </c>
      <c r="U73" t="s">
        <v>178</v>
      </c>
      <c r="V73" t="s">
        <v>179</v>
      </c>
      <c r="W73" t="s">
        <v>33</v>
      </c>
    </row>
    <row r="74" spans="1:23" outlineLevel="2" x14ac:dyDescent="0.3">
      <c r="A74" t="str">
        <f>U74&amp;" "&amp;V74&amp;" ("&amp;W74&amp;")"</f>
        <v>Czaniková Tereza (ZLP)</v>
      </c>
      <c r="B74" t="str">
        <f>E74&amp;" "&amp;F74&amp;" "&amp;G74</f>
        <v>K1 1000 Kadetky</v>
      </c>
      <c r="C74" t="str">
        <f>A74&amp;" "&amp;B74</f>
        <v>Czaniková Tereza (ZLP) K1 1000 Kadetky</v>
      </c>
      <c r="D74">
        <v>24</v>
      </c>
      <c r="E74" t="s">
        <v>0</v>
      </c>
      <c r="F74">
        <v>1000</v>
      </c>
      <c r="G74" t="s">
        <v>173</v>
      </c>
      <c r="H74" t="s">
        <v>2</v>
      </c>
      <c r="I74" s="1">
        <v>44317</v>
      </c>
      <c r="J74" s="2">
        <v>0.51666666666666672</v>
      </c>
      <c r="K74">
        <v>7</v>
      </c>
      <c r="L74">
        <v>1</v>
      </c>
      <c r="M74" t="s">
        <v>253</v>
      </c>
      <c r="N74" s="3" t="s">
        <v>549</v>
      </c>
      <c r="O74" s="3" t="s">
        <v>550</v>
      </c>
      <c r="P74" s="3" t="s">
        <v>670</v>
      </c>
      <c r="Q74" s="3">
        <f>VALUE(N74)*3600+VALUE(O74)*60+VALUE(SUBSTITUTE(P74,".",","))</f>
        <v>291.84000000000003</v>
      </c>
      <c r="R74" s="4" t="str">
        <f t="shared" si="1"/>
        <v>0:04:51,840</v>
      </c>
      <c r="S74" t="s">
        <v>4</v>
      </c>
      <c r="T74">
        <v>5859</v>
      </c>
      <c r="U74" t="s">
        <v>178</v>
      </c>
      <c r="V74" t="s">
        <v>179</v>
      </c>
      <c r="W74" t="s">
        <v>33</v>
      </c>
    </row>
    <row r="75" spans="1:23" outlineLevel="1" x14ac:dyDescent="0.3">
      <c r="C75" s="5" t="s">
        <v>1184</v>
      </c>
      <c r="I75" s="1"/>
      <c r="J75" s="2"/>
      <c r="N75" s="3"/>
      <c r="O75" s="3"/>
      <c r="P75" s="3"/>
      <c r="Q75" s="3">
        <f>SUBTOTAL(9,Q76:Q77)</f>
        <v>107.18</v>
      </c>
      <c r="R75" s="6" t="str">
        <f t="shared" si="1"/>
        <v>0:01:47,180</v>
      </c>
      <c r="W75">
        <f>SUBTOTAL(9,W76:W77)</f>
        <v>0</v>
      </c>
    </row>
    <row r="76" spans="1:23" outlineLevel="2" x14ac:dyDescent="0.3">
      <c r="A76" t="str">
        <f>U76&amp;" "&amp;V76&amp;" ("&amp;W76&amp;")"</f>
        <v>Czaniková Tereza (ZLP)</v>
      </c>
      <c r="B76" t="str">
        <f>E76&amp;" "&amp;F76&amp;" "&amp;G76</f>
        <v>K1 200 Kadetky</v>
      </c>
      <c r="C76" t="str">
        <f>A76&amp;" "&amp;B76</f>
        <v>Czaniková Tereza (ZLP) K1 200 Kadetky</v>
      </c>
      <c r="D76">
        <v>94</v>
      </c>
      <c r="E76" t="s">
        <v>0</v>
      </c>
      <c r="F76">
        <v>200</v>
      </c>
      <c r="G76" t="s">
        <v>173</v>
      </c>
      <c r="H76" t="s">
        <v>2</v>
      </c>
      <c r="I76" s="1">
        <v>44318</v>
      </c>
      <c r="J76" s="2">
        <v>0.64166666666666672</v>
      </c>
      <c r="K76">
        <v>5</v>
      </c>
      <c r="L76">
        <v>2</v>
      </c>
      <c r="M76" t="s">
        <v>472</v>
      </c>
      <c r="N76" s="3" t="s">
        <v>549</v>
      </c>
      <c r="O76" s="3" t="s">
        <v>549</v>
      </c>
      <c r="P76" s="3" t="s">
        <v>876</v>
      </c>
      <c r="Q76" s="3">
        <f>VALUE(N76)*3600+VALUE(O76)*60+VALUE(SUBSTITUTE(P76,".",","))</f>
        <v>54.64</v>
      </c>
      <c r="R76" s="4" t="str">
        <f t="shared" si="1"/>
        <v>0:00:54,640</v>
      </c>
      <c r="S76" t="s">
        <v>4</v>
      </c>
      <c r="T76">
        <v>5859</v>
      </c>
      <c r="U76" t="s">
        <v>178</v>
      </c>
      <c r="V76" t="s">
        <v>179</v>
      </c>
      <c r="W76" t="s">
        <v>33</v>
      </c>
    </row>
    <row r="77" spans="1:23" outlineLevel="2" x14ac:dyDescent="0.3">
      <c r="A77" t="str">
        <f>U77&amp;" "&amp;V77&amp;" ("&amp;W77&amp;")"</f>
        <v>Czaniková Tereza (ZLP)</v>
      </c>
      <c r="B77" t="str">
        <f>E77&amp;" "&amp;F77&amp;" "&amp;G77</f>
        <v>K1 200 Kadetky</v>
      </c>
      <c r="C77" t="str">
        <f>A77&amp;" "&amp;B77</f>
        <v>Czaniková Tereza (ZLP) K1 200 Kadetky</v>
      </c>
      <c r="D77">
        <v>108</v>
      </c>
      <c r="E77" t="s">
        <v>0</v>
      </c>
      <c r="F77">
        <v>200</v>
      </c>
      <c r="G77" t="s">
        <v>173</v>
      </c>
      <c r="H77" t="s">
        <v>2</v>
      </c>
      <c r="I77" s="1">
        <v>44318</v>
      </c>
      <c r="J77" s="2">
        <v>0.68333333333333324</v>
      </c>
      <c r="K77">
        <v>7</v>
      </c>
      <c r="L77">
        <v>2</v>
      </c>
      <c r="M77" t="s">
        <v>524</v>
      </c>
      <c r="N77" s="3" t="s">
        <v>549</v>
      </c>
      <c r="O77" s="3" t="s">
        <v>549</v>
      </c>
      <c r="P77" s="3" t="s">
        <v>922</v>
      </c>
      <c r="Q77" s="3">
        <f>VALUE(N77)*3600+VALUE(O77)*60+VALUE(SUBSTITUTE(P77,".",","))</f>
        <v>52.54</v>
      </c>
      <c r="R77" s="4" t="str">
        <f t="shared" si="1"/>
        <v>0:00:52,540</v>
      </c>
      <c r="S77" t="s">
        <v>4</v>
      </c>
      <c r="T77">
        <v>5859</v>
      </c>
      <c r="U77" t="s">
        <v>178</v>
      </c>
      <c r="V77" t="s">
        <v>179</v>
      </c>
      <c r="W77" t="s">
        <v>33</v>
      </c>
    </row>
    <row r="78" spans="1:23" outlineLevel="1" x14ac:dyDescent="0.3">
      <c r="C78" s="5" t="s">
        <v>1130</v>
      </c>
      <c r="I78" s="1"/>
      <c r="J78" s="2"/>
      <c r="N78" s="3"/>
      <c r="O78" s="3"/>
      <c r="P78" s="3"/>
      <c r="Q78" s="3">
        <f>SUBTOTAL(9,Q79:Q80)</f>
        <v>295.32000000000005</v>
      </c>
      <c r="R78" s="6" t="str">
        <f t="shared" si="1"/>
        <v>0:04:55,320</v>
      </c>
      <c r="W78">
        <f>SUBTOTAL(9,W79:W80)</f>
        <v>0</v>
      </c>
    </row>
    <row r="79" spans="1:23" outlineLevel="2" x14ac:dyDescent="0.3">
      <c r="A79" t="str">
        <f>U79&amp;" "&amp;V79&amp;" ("&amp;W79&amp;")"</f>
        <v>Czaniková Tereza (ZLP)</v>
      </c>
      <c r="B79" t="str">
        <f>E79&amp;" "&amp;F79&amp;" "&amp;G79</f>
        <v>K1 500 Kadetky</v>
      </c>
      <c r="C79" t="str">
        <f>A79&amp;" "&amp;B79</f>
        <v>Czaniková Tereza (ZLP) K1 500 Kadetky</v>
      </c>
      <c r="D79">
        <v>57</v>
      </c>
      <c r="E79" t="s">
        <v>0</v>
      </c>
      <c r="F79">
        <v>500</v>
      </c>
      <c r="G79" t="s">
        <v>173</v>
      </c>
      <c r="H79" t="s">
        <v>2</v>
      </c>
      <c r="I79" s="1">
        <v>44318</v>
      </c>
      <c r="J79" s="2">
        <v>0.39999999999999997</v>
      </c>
      <c r="K79">
        <v>5</v>
      </c>
      <c r="L79">
        <v>2</v>
      </c>
      <c r="M79" t="s">
        <v>358</v>
      </c>
      <c r="N79" s="3" t="s">
        <v>549</v>
      </c>
      <c r="O79" s="3" t="s">
        <v>720</v>
      </c>
      <c r="P79" s="3" t="s">
        <v>774</v>
      </c>
      <c r="Q79" s="3">
        <f>VALUE(N79)*3600+VALUE(O79)*60+VALUE(SUBSTITUTE(P79,".",","))</f>
        <v>152.36000000000001</v>
      </c>
      <c r="R79" s="4" t="str">
        <f t="shared" si="1"/>
        <v>0:02:32,360</v>
      </c>
      <c r="S79" t="s">
        <v>4</v>
      </c>
      <c r="T79">
        <v>5859</v>
      </c>
      <c r="U79" t="s">
        <v>178</v>
      </c>
      <c r="V79" t="s">
        <v>179</v>
      </c>
      <c r="W79" t="s">
        <v>33</v>
      </c>
    </row>
    <row r="80" spans="1:23" outlineLevel="2" x14ac:dyDescent="0.3">
      <c r="A80" t="str">
        <f>U80&amp;" "&amp;V80&amp;" ("&amp;W80&amp;")"</f>
        <v>Czaniková Tereza (ZLP)</v>
      </c>
      <c r="B80" t="str">
        <f>E80&amp;" "&amp;F80&amp;" "&amp;G80</f>
        <v>K1 500 Kadetky</v>
      </c>
      <c r="C80" t="str">
        <f>A80&amp;" "&amp;B80</f>
        <v>Czaniková Tereza (ZLP) K1 500 Kadetky</v>
      </c>
      <c r="D80">
        <v>71</v>
      </c>
      <c r="E80" t="s">
        <v>0</v>
      </c>
      <c r="F80">
        <v>500</v>
      </c>
      <c r="G80" t="s">
        <v>173</v>
      </c>
      <c r="H80" t="s">
        <v>2</v>
      </c>
      <c r="I80" s="1">
        <v>44318</v>
      </c>
      <c r="J80" s="2">
        <v>0.6</v>
      </c>
      <c r="K80">
        <v>5</v>
      </c>
      <c r="L80">
        <v>1</v>
      </c>
      <c r="M80" t="s">
        <v>412</v>
      </c>
      <c r="N80" s="3" t="s">
        <v>549</v>
      </c>
      <c r="O80" s="3" t="s">
        <v>720</v>
      </c>
      <c r="P80" s="3" t="s">
        <v>823</v>
      </c>
      <c r="Q80" s="3">
        <f>VALUE(N80)*3600+VALUE(O80)*60+VALUE(SUBSTITUTE(P80,".",","))</f>
        <v>142.96</v>
      </c>
      <c r="R80" s="4" t="str">
        <f t="shared" si="1"/>
        <v>0:02:22,960</v>
      </c>
      <c r="S80" t="s">
        <v>4</v>
      </c>
      <c r="T80">
        <v>5859</v>
      </c>
      <c r="U80" t="s">
        <v>178</v>
      </c>
      <c r="V80" t="s">
        <v>179</v>
      </c>
      <c r="W80" t="s">
        <v>33</v>
      </c>
    </row>
    <row r="81" spans="1:23" outlineLevel="1" x14ac:dyDescent="0.3">
      <c r="C81" s="5" t="s">
        <v>1282</v>
      </c>
      <c r="I81" s="1"/>
      <c r="J81" s="2"/>
      <c r="N81" s="3"/>
      <c r="O81" s="3"/>
      <c r="P81" s="3"/>
      <c r="Q81" s="3">
        <f>SUBTOTAL(9,Q82:Q84)</f>
        <v>730.52</v>
      </c>
      <c r="R81" s="6" t="str">
        <f t="shared" si="1"/>
        <v>0:12:10,520</v>
      </c>
      <c r="W81">
        <f>SUBTOTAL(9,W82:W84)</f>
        <v>0</v>
      </c>
    </row>
    <row r="82" spans="1:23" outlineLevel="2" x14ac:dyDescent="0.3">
      <c r="A82" t="str">
        <f>U82&amp;" "&amp;V82&amp;" ("&amp;W82&amp;")"</f>
        <v>Današ Matej (PIE)</v>
      </c>
      <c r="B82" t="str">
        <f>E82&amp;" "&amp;F82&amp;" "&amp;G82</f>
        <v>K1 1000 Juniori</v>
      </c>
      <c r="C82" t="str">
        <f>A82&amp;" "&amp;B82</f>
        <v>Današ Matej (PIE) K1 1000 Juniori</v>
      </c>
      <c r="D82">
        <v>3</v>
      </c>
      <c r="E82" t="s">
        <v>0</v>
      </c>
      <c r="F82">
        <v>1000</v>
      </c>
      <c r="G82" t="s">
        <v>1</v>
      </c>
      <c r="H82" t="s">
        <v>2</v>
      </c>
      <c r="I82" s="1">
        <v>44317</v>
      </c>
      <c r="J82" s="2">
        <v>0.4375</v>
      </c>
      <c r="K82">
        <v>4</v>
      </c>
      <c r="L82">
        <v>5</v>
      </c>
      <c r="M82" t="s">
        <v>19</v>
      </c>
      <c r="N82" s="3" t="s">
        <v>549</v>
      </c>
      <c r="O82" s="3" t="s">
        <v>550</v>
      </c>
      <c r="P82" s="3" t="s">
        <v>555</v>
      </c>
      <c r="Q82" s="3">
        <f>VALUE(N82)*3600+VALUE(O82)*60+VALUE(SUBSTITUTE(P82,".",","))</f>
        <v>245.8</v>
      </c>
      <c r="R82" s="4" t="str">
        <f t="shared" si="1"/>
        <v>0:04:05,800</v>
      </c>
      <c r="S82" t="s">
        <v>4</v>
      </c>
      <c r="T82">
        <v>211</v>
      </c>
      <c r="U82" t="s">
        <v>20</v>
      </c>
      <c r="V82" t="s">
        <v>21</v>
      </c>
      <c r="W82" t="s">
        <v>7</v>
      </c>
    </row>
    <row r="83" spans="1:23" outlineLevel="2" x14ac:dyDescent="0.3">
      <c r="A83" t="str">
        <f>U83&amp;" "&amp;V83&amp;" ("&amp;W83&amp;")"</f>
        <v>Današ Matej (PIE)</v>
      </c>
      <c r="B83" t="str">
        <f>E83&amp;" "&amp;F83&amp;" "&amp;G83</f>
        <v>K1 1000 Juniori</v>
      </c>
      <c r="C83" t="str">
        <f>A83&amp;" "&amp;B83</f>
        <v>Današ Matej (PIE) K1 1000 Juniori</v>
      </c>
      <c r="D83">
        <v>16</v>
      </c>
      <c r="E83" t="s">
        <v>0</v>
      </c>
      <c r="F83">
        <v>1000</v>
      </c>
      <c r="G83" t="s">
        <v>1</v>
      </c>
      <c r="H83" t="s">
        <v>2</v>
      </c>
      <c r="I83" s="1">
        <v>44317</v>
      </c>
      <c r="J83" s="2">
        <v>0.5</v>
      </c>
      <c r="K83">
        <v>1</v>
      </c>
      <c r="L83">
        <v>4</v>
      </c>
      <c r="M83" t="s">
        <v>202</v>
      </c>
      <c r="N83" s="3" t="s">
        <v>549</v>
      </c>
      <c r="O83" s="3" t="s">
        <v>550</v>
      </c>
      <c r="P83" s="3" t="s">
        <v>620</v>
      </c>
      <c r="Q83" s="3">
        <f>VALUE(N83)*3600+VALUE(O83)*60+VALUE(SUBSTITUTE(P83,".",","))</f>
        <v>253</v>
      </c>
      <c r="R83" s="4" t="str">
        <f t="shared" si="1"/>
        <v>0:04:13,000</v>
      </c>
      <c r="S83" t="s">
        <v>4</v>
      </c>
      <c r="T83">
        <v>211</v>
      </c>
      <c r="U83" t="s">
        <v>20</v>
      </c>
      <c r="V83" t="s">
        <v>21</v>
      </c>
      <c r="W83" t="s">
        <v>7</v>
      </c>
    </row>
    <row r="84" spans="1:23" outlineLevel="2" x14ac:dyDescent="0.3">
      <c r="A84" t="str">
        <f>U84&amp;" "&amp;V84&amp;" ("&amp;W84&amp;")"</f>
        <v>Današ Matej (PIE)</v>
      </c>
      <c r="B84" t="str">
        <f>E84&amp;" "&amp;F84&amp;" "&amp;G84</f>
        <v>K1 1000 Juniori</v>
      </c>
      <c r="C84" t="str">
        <f>A84&amp;" "&amp;B84</f>
        <v>Današ Matej (PIE) K1 1000 Juniori</v>
      </c>
      <c r="D84">
        <v>32</v>
      </c>
      <c r="E84" t="s">
        <v>0</v>
      </c>
      <c r="F84">
        <v>1000</v>
      </c>
      <c r="G84" t="s">
        <v>1</v>
      </c>
      <c r="H84" t="s">
        <v>2</v>
      </c>
      <c r="I84" s="1">
        <v>44317</v>
      </c>
      <c r="J84" s="2">
        <v>0.60138888888888886</v>
      </c>
      <c r="K84">
        <v>5</v>
      </c>
      <c r="L84">
        <v>3</v>
      </c>
      <c r="M84" t="s">
        <v>263</v>
      </c>
      <c r="N84" s="3" t="s">
        <v>549</v>
      </c>
      <c r="O84" s="3" t="s">
        <v>677</v>
      </c>
      <c r="P84" s="3" t="s">
        <v>680</v>
      </c>
      <c r="Q84" s="3">
        <f>VALUE(N84)*3600+VALUE(O84)*60+VALUE(SUBSTITUTE(P84,".",","))</f>
        <v>231.72</v>
      </c>
      <c r="R84" s="4" t="str">
        <f t="shared" si="1"/>
        <v>0:03:51,720</v>
      </c>
      <c r="S84" t="s">
        <v>4</v>
      </c>
      <c r="T84">
        <v>211</v>
      </c>
      <c r="U84" t="s">
        <v>20</v>
      </c>
      <c r="V84" t="s">
        <v>21</v>
      </c>
      <c r="W84" t="s">
        <v>7</v>
      </c>
    </row>
    <row r="85" spans="1:23" outlineLevel="1" x14ac:dyDescent="0.3">
      <c r="C85" s="5" t="s">
        <v>1227</v>
      </c>
      <c r="I85" s="1"/>
      <c r="J85" s="2"/>
      <c r="N85" s="3"/>
      <c r="O85" s="3"/>
      <c r="P85" s="3"/>
      <c r="Q85" s="3">
        <f>SUBTOTAL(9,Q86:Q87)</f>
        <v>86.72</v>
      </c>
      <c r="R85" s="6" t="str">
        <f t="shared" si="1"/>
        <v>0:01:26,720</v>
      </c>
      <c r="W85">
        <f>SUBTOTAL(9,W86:W87)</f>
        <v>0</v>
      </c>
    </row>
    <row r="86" spans="1:23" outlineLevel="2" x14ac:dyDescent="0.3">
      <c r="A86" t="str">
        <f>U86&amp;" "&amp;V86&amp;" ("&amp;W86&amp;")"</f>
        <v>Današ Matej (PIE)</v>
      </c>
      <c r="B86" t="str">
        <f>E86&amp;" "&amp;F86&amp;" "&amp;G86</f>
        <v>K1 200 Juniori</v>
      </c>
      <c r="C86" t="str">
        <f>A86&amp;" "&amp;B86</f>
        <v>Današ Matej (PIE) K1 200 Juniori</v>
      </c>
      <c r="D86">
        <v>86</v>
      </c>
      <c r="E86" t="s">
        <v>0</v>
      </c>
      <c r="F86">
        <v>200</v>
      </c>
      <c r="G86" t="s">
        <v>1</v>
      </c>
      <c r="H86" t="s">
        <v>2</v>
      </c>
      <c r="I86" s="1">
        <v>44318</v>
      </c>
      <c r="J86" s="2">
        <v>0.625</v>
      </c>
      <c r="K86">
        <v>4</v>
      </c>
      <c r="L86">
        <v>3</v>
      </c>
      <c r="M86" t="s">
        <v>422</v>
      </c>
      <c r="N86" s="3" t="s">
        <v>549</v>
      </c>
      <c r="O86" s="3" t="s">
        <v>549</v>
      </c>
      <c r="P86" s="3" t="s">
        <v>832</v>
      </c>
      <c r="Q86" s="3">
        <f>VALUE(N86)*3600+VALUE(O86)*60+VALUE(SUBSTITUTE(P86,".",","))</f>
        <v>43.4</v>
      </c>
      <c r="R86" s="4" t="str">
        <f t="shared" si="1"/>
        <v>0:00:43,400</v>
      </c>
      <c r="S86" t="s">
        <v>4</v>
      </c>
      <c r="T86">
        <v>211</v>
      </c>
      <c r="U86" t="s">
        <v>20</v>
      </c>
      <c r="V86" t="s">
        <v>21</v>
      </c>
      <c r="W86" t="s">
        <v>7</v>
      </c>
    </row>
    <row r="87" spans="1:23" outlineLevel="2" x14ac:dyDescent="0.3">
      <c r="A87" t="str">
        <f>U87&amp;" "&amp;V87&amp;" ("&amp;W87&amp;")"</f>
        <v>Današ Matej (PIE)</v>
      </c>
      <c r="B87" t="str">
        <f>E87&amp;" "&amp;F87&amp;" "&amp;G87</f>
        <v>K1 200 Juniori</v>
      </c>
      <c r="C87" t="str">
        <f>A87&amp;" "&amp;B87</f>
        <v>Današ Matej (PIE) K1 200 Juniori</v>
      </c>
      <c r="D87">
        <v>100</v>
      </c>
      <c r="E87" t="s">
        <v>0</v>
      </c>
      <c r="F87">
        <v>200</v>
      </c>
      <c r="G87" t="s">
        <v>1</v>
      </c>
      <c r="H87" t="s">
        <v>2</v>
      </c>
      <c r="I87" s="1">
        <v>44318</v>
      </c>
      <c r="J87" s="2">
        <v>0.66666666666666663</v>
      </c>
      <c r="K87">
        <v>1</v>
      </c>
      <c r="L87">
        <v>5</v>
      </c>
      <c r="M87" t="s">
        <v>481</v>
      </c>
      <c r="N87" s="3" t="s">
        <v>549</v>
      </c>
      <c r="O87" s="3" t="s">
        <v>549</v>
      </c>
      <c r="P87" s="3" t="s">
        <v>713</v>
      </c>
      <c r="Q87" s="3">
        <f>VALUE(N87)*3600+VALUE(O87)*60+VALUE(SUBSTITUTE(P87,".",","))</f>
        <v>43.32</v>
      </c>
      <c r="R87" s="4" t="str">
        <f t="shared" si="1"/>
        <v>0:00:43,320</v>
      </c>
      <c r="S87" t="s">
        <v>4</v>
      </c>
      <c r="T87">
        <v>211</v>
      </c>
      <c r="U87" t="s">
        <v>20</v>
      </c>
      <c r="V87" t="s">
        <v>21</v>
      </c>
      <c r="W87" t="s">
        <v>7</v>
      </c>
    </row>
    <row r="88" spans="1:23" outlineLevel="1" x14ac:dyDescent="0.3">
      <c r="C88" s="5" t="s">
        <v>1174</v>
      </c>
      <c r="I88" s="1"/>
      <c r="J88" s="2"/>
      <c r="N88" s="3"/>
      <c r="O88" s="3"/>
      <c r="P88" s="3"/>
      <c r="Q88" s="3">
        <f>SUBTOTAL(9,Q89:Q90)</f>
        <v>236.83999999999997</v>
      </c>
      <c r="R88" s="6" t="str">
        <f t="shared" si="1"/>
        <v>0:03:56,840</v>
      </c>
      <c r="W88">
        <f>SUBTOTAL(9,W89:W90)</f>
        <v>0</v>
      </c>
    </row>
    <row r="89" spans="1:23" outlineLevel="2" x14ac:dyDescent="0.3">
      <c r="A89" t="str">
        <f>U89&amp;" "&amp;V89&amp;" ("&amp;W89&amp;")"</f>
        <v>Današ Matej (PIE)</v>
      </c>
      <c r="B89" t="str">
        <f>E89&amp;" "&amp;F89&amp;" "&amp;G89</f>
        <v>K1 500 Juniori</v>
      </c>
      <c r="C89" t="str">
        <f>A89&amp;" "&amp;B89</f>
        <v>Današ Matej (PIE) K1 500 Juniori</v>
      </c>
      <c r="D89">
        <v>49</v>
      </c>
      <c r="E89" t="s">
        <v>0</v>
      </c>
      <c r="F89">
        <v>500</v>
      </c>
      <c r="G89" t="s">
        <v>1</v>
      </c>
      <c r="H89" t="s">
        <v>2</v>
      </c>
      <c r="I89" s="1">
        <v>44318</v>
      </c>
      <c r="J89" s="2">
        <v>0.3833333333333333</v>
      </c>
      <c r="K89">
        <v>4</v>
      </c>
      <c r="L89">
        <v>4</v>
      </c>
      <c r="M89" t="s">
        <v>304</v>
      </c>
      <c r="N89" s="3" t="s">
        <v>549</v>
      </c>
      <c r="O89" s="3" t="s">
        <v>720</v>
      </c>
      <c r="P89" s="3" t="s">
        <v>721</v>
      </c>
      <c r="Q89" s="3">
        <f>VALUE(N89)*3600+VALUE(O89)*60+VALUE(SUBSTITUTE(P89,".",","))</f>
        <v>120.8</v>
      </c>
      <c r="R89" s="4" t="str">
        <f t="shared" si="1"/>
        <v>0:02:00,800</v>
      </c>
      <c r="S89" t="s">
        <v>4</v>
      </c>
      <c r="T89">
        <v>211</v>
      </c>
      <c r="U89" t="s">
        <v>20</v>
      </c>
      <c r="V89" t="s">
        <v>21</v>
      </c>
      <c r="W89" t="s">
        <v>7</v>
      </c>
    </row>
    <row r="90" spans="1:23" outlineLevel="2" x14ac:dyDescent="0.3">
      <c r="A90" t="str">
        <f>U90&amp;" "&amp;V90&amp;" ("&amp;W90&amp;")"</f>
        <v>Današ Matej (PIE)</v>
      </c>
      <c r="B90" t="str">
        <f>E90&amp;" "&amp;F90&amp;" "&amp;G90</f>
        <v>K1 500 Juniori</v>
      </c>
      <c r="C90" t="str">
        <f>A90&amp;" "&amp;B90</f>
        <v>Današ Matej (PIE) K1 500 Juniori</v>
      </c>
      <c r="D90">
        <v>63</v>
      </c>
      <c r="E90" t="s">
        <v>0</v>
      </c>
      <c r="F90">
        <v>500</v>
      </c>
      <c r="G90" t="s">
        <v>1</v>
      </c>
      <c r="H90" t="s">
        <v>2</v>
      </c>
      <c r="I90" s="1">
        <v>44318</v>
      </c>
      <c r="J90" s="2">
        <v>0.58333333333333337</v>
      </c>
      <c r="K90">
        <v>3</v>
      </c>
      <c r="L90">
        <v>3</v>
      </c>
      <c r="M90" t="s">
        <v>367</v>
      </c>
      <c r="N90" s="3" t="s">
        <v>549</v>
      </c>
      <c r="O90" s="3" t="s">
        <v>716</v>
      </c>
      <c r="P90" s="3" t="s">
        <v>782</v>
      </c>
      <c r="Q90" s="3">
        <f>VALUE(N90)*3600+VALUE(O90)*60+VALUE(SUBSTITUTE(P90,".",","))</f>
        <v>116.03999999999999</v>
      </c>
      <c r="R90" s="4" t="str">
        <f t="shared" si="1"/>
        <v>0:01:56,040</v>
      </c>
      <c r="S90" t="s">
        <v>4</v>
      </c>
      <c r="T90">
        <v>211</v>
      </c>
      <c r="U90" t="s">
        <v>20</v>
      </c>
      <c r="V90" t="s">
        <v>21</v>
      </c>
      <c r="W90" t="s">
        <v>7</v>
      </c>
    </row>
    <row r="91" spans="1:23" outlineLevel="1" x14ac:dyDescent="0.3">
      <c r="C91" s="5" t="s">
        <v>1254</v>
      </c>
      <c r="I91" s="1"/>
      <c r="J91" s="2"/>
      <c r="N91" s="3"/>
      <c r="O91" s="3"/>
      <c r="P91" s="3"/>
      <c r="Q91" s="3">
        <f>SUBTOTAL(9,Q92:Q94)</f>
        <v>807.74800000000005</v>
      </c>
      <c r="R91" s="6" t="str">
        <f t="shared" si="1"/>
        <v>0:13:27,748</v>
      </c>
      <c r="W91">
        <f>SUBTOTAL(9,W92:W94)</f>
        <v>0</v>
      </c>
    </row>
    <row r="92" spans="1:23" outlineLevel="2" x14ac:dyDescent="0.3">
      <c r="A92" t="str">
        <f>U92&amp;" "&amp;V92&amp;" ("&amp;W92&amp;")"</f>
        <v>Doktorík Dominik (KOM)</v>
      </c>
      <c r="B92" t="str">
        <f>E92&amp;" "&amp;F92&amp;" "&amp;G92</f>
        <v>K1 1000 Kadeti</v>
      </c>
      <c r="C92" t="str">
        <f>A92&amp;" "&amp;B92</f>
        <v>Doktorík Dominik (KOM) K1 1000 Kadeti</v>
      </c>
      <c r="D92">
        <v>11</v>
      </c>
      <c r="E92" t="s">
        <v>0</v>
      </c>
      <c r="F92">
        <v>1000</v>
      </c>
      <c r="G92" t="s">
        <v>115</v>
      </c>
      <c r="H92" t="s">
        <v>2</v>
      </c>
      <c r="I92" s="1">
        <v>44317</v>
      </c>
      <c r="J92" s="2">
        <v>0.46249999999999997</v>
      </c>
      <c r="K92">
        <v>5</v>
      </c>
      <c r="L92">
        <v>7</v>
      </c>
      <c r="M92" t="s">
        <v>132</v>
      </c>
      <c r="N92" s="3" t="s">
        <v>549</v>
      </c>
      <c r="O92" s="3" t="s">
        <v>550</v>
      </c>
      <c r="P92" s="3" t="s">
        <v>593</v>
      </c>
      <c r="Q92" s="3">
        <f>VALUE(N92)*3600+VALUE(O92)*60+VALUE(SUBSTITUTE(P92,".",","))</f>
        <v>273.92</v>
      </c>
      <c r="R92" s="4" t="str">
        <f t="shared" si="1"/>
        <v>0:04:33,920</v>
      </c>
      <c r="S92" t="s">
        <v>4</v>
      </c>
      <c r="T92">
        <v>2959</v>
      </c>
      <c r="U92" t="s">
        <v>133</v>
      </c>
      <c r="V92" t="s">
        <v>134</v>
      </c>
      <c r="W92" t="s">
        <v>14</v>
      </c>
    </row>
    <row r="93" spans="1:23" outlineLevel="2" x14ac:dyDescent="0.3">
      <c r="A93" t="str">
        <f>U93&amp;" "&amp;V93&amp;" ("&amp;W93&amp;")"</f>
        <v>Doktorík Dominik (KOM)</v>
      </c>
      <c r="B93" t="str">
        <f>E93&amp;" "&amp;F93&amp;" "&amp;G93</f>
        <v>K1 1000 Kadeti</v>
      </c>
      <c r="C93" t="str">
        <f>A93&amp;" "&amp;B93</f>
        <v>Doktorík Dominik (KOM) K1 1000 Kadeti</v>
      </c>
      <c r="D93">
        <v>21</v>
      </c>
      <c r="E93" t="s">
        <v>0</v>
      </c>
      <c r="F93">
        <v>1000</v>
      </c>
      <c r="G93" t="s">
        <v>115</v>
      </c>
      <c r="H93" t="s">
        <v>2</v>
      </c>
      <c r="I93" s="1">
        <v>44317</v>
      </c>
      <c r="J93" s="2">
        <v>0.51041666666666663</v>
      </c>
      <c r="K93">
        <v>7</v>
      </c>
      <c r="L93">
        <v>8</v>
      </c>
      <c r="M93" t="s">
        <v>239</v>
      </c>
      <c r="N93" s="3" t="s">
        <v>549</v>
      </c>
      <c r="O93" s="3" t="s">
        <v>550</v>
      </c>
      <c r="P93" s="3" t="s">
        <v>656</v>
      </c>
      <c r="Q93" s="3">
        <f>VALUE(N93)*3600+VALUE(O93)*60+VALUE(SUBSTITUTE(P93,".",","))</f>
        <v>273.82799999999997</v>
      </c>
      <c r="R93" s="4" t="str">
        <f t="shared" si="1"/>
        <v>0:04:33,828</v>
      </c>
      <c r="S93" t="s">
        <v>4</v>
      </c>
      <c r="T93">
        <v>2959</v>
      </c>
      <c r="U93" t="s">
        <v>133</v>
      </c>
      <c r="V93" t="s">
        <v>134</v>
      </c>
      <c r="W93" t="s">
        <v>14</v>
      </c>
    </row>
    <row r="94" spans="1:23" outlineLevel="2" x14ac:dyDescent="0.3">
      <c r="A94" t="str">
        <f>U94&amp;" "&amp;V94&amp;" ("&amp;W94&amp;")"</f>
        <v>Doktorík Dominik (KOM)</v>
      </c>
      <c r="B94" t="str">
        <f>E94&amp;" "&amp;F94&amp;" "&amp;G94</f>
        <v>K1 1000 Kadeti</v>
      </c>
      <c r="C94" t="str">
        <f>A94&amp;" "&amp;B94</f>
        <v>Doktorík Dominik (KOM) K1 1000 Kadeti</v>
      </c>
      <c r="D94">
        <v>37</v>
      </c>
      <c r="E94" t="s">
        <v>0</v>
      </c>
      <c r="F94">
        <v>1000</v>
      </c>
      <c r="G94" t="s">
        <v>115</v>
      </c>
      <c r="H94" t="s">
        <v>2</v>
      </c>
      <c r="I94" s="1">
        <v>44317</v>
      </c>
      <c r="J94" s="2">
        <v>0.61597222222222225</v>
      </c>
      <c r="K94">
        <v>5</v>
      </c>
      <c r="L94">
        <v>9</v>
      </c>
      <c r="M94" t="s">
        <v>290</v>
      </c>
      <c r="N94" s="3" t="s">
        <v>549</v>
      </c>
      <c r="O94" s="3" t="s">
        <v>550</v>
      </c>
      <c r="P94" s="3" t="s">
        <v>705</v>
      </c>
      <c r="Q94" s="3">
        <f>VALUE(N94)*3600+VALUE(O94)*60+VALUE(SUBSTITUTE(P94,".",","))</f>
        <v>260</v>
      </c>
      <c r="R94" s="4" t="str">
        <f t="shared" si="1"/>
        <v>0:04:20,000</v>
      </c>
      <c r="S94" t="s">
        <v>4</v>
      </c>
      <c r="T94">
        <v>2959</v>
      </c>
      <c r="U94" t="s">
        <v>133</v>
      </c>
      <c r="V94" t="s">
        <v>134</v>
      </c>
      <c r="W94" t="s">
        <v>14</v>
      </c>
    </row>
    <row r="95" spans="1:23" outlineLevel="1" x14ac:dyDescent="0.3">
      <c r="C95" s="5" t="s">
        <v>1201</v>
      </c>
      <c r="I95" s="1"/>
      <c r="J95" s="2"/>
      <c r="N95" s="3"/>
      <c r="O95" s="3"/>
      <c r="P95" s="3"/>
      <c r="Q95" s="3">
        <f>SUBTOTAL(9,Q96:Q97)</f>
        <v>90.240000000000009</v>
      </c>
      <c r="R95" s="6" t="str">
        <f t="shared" si="1"/>
        <v>0:01:30,240</v>
      </c>
      <c r="W95">
        <f>SUBTOTAL(9,W96:W97)</f>
        <v>0</v>
      </c>
    </row>
    <row r="96" spans="1:23" outlineLevel="2" x14ac:dyDescent="0.3">
      <c r="A96" t="str">
        <f>U96&amp;" "&amp;V96&amp;" ("&amp;W96&amp;")"</f>
        <v>Doktorík Dominik (KOM)</v>
      </c>
      <c r="B96" t="str">
        <f>E96&amp;" "&amp;F96&amp;" "&amp;G96</f>
        <v>K1 200 Kadeti</v>
      </c>
      <c r="C96" t="str">
        <f>A96&amp;" "&amp;B96</f>
        <v>Doktorík Dominik (KOM) K1 200 Kadeti</v>
      </c>
      <c r="D96">
        <v>91</v>
      </c>
      <c r="E96" t="s">
        <v>0</v>
      </c>
      <c r="F96">
        <v>200</v>
      </c>
      <c r="G96" t="s">
        <v>115</v>
      </c>
      <c r="H96" t="s">
        <v>2</v>
      </c>
      <c r="I96" s="1">
        <v>44318</v>
      </c>
      <c r="J96" s="2">
        <v>0.63541666666666663</v>
      </c>
      <c r="K96">
        <v>5</v>
      </c>
      <c r="L96">
        <v>1</v>
      </c>
      <c r="M96" t="s">
        <v>451</v>
      </c>
      <c r="N96" s="3" t="s">
        <v>549</v>
      </c>
      <c r="O96" s="3" t="s">
        <v>549</v>
      </c>
      <c r="P96" s="3" t="s">
        <v>857</v>
      </c>
      <c r="Q96" s="3">
        <f>VALUE(N96)*3600+VALUE(O96)*60+VALUE(SUBSTITUTE(P96,".",","))</f>
        <v>46.36</v>
      </c>
      <c r="R96" s="4" t="str">
        <f t="shared" si="1"/>
        <v>0:00:46,360</v>
      </c>
      <c r="S96" t="s">
        <v>4</v>
      </c>
      <c r="T96">
        <v>2959</v>
      </c>
      <c r="U96" t="s">
        <v>133</v>
      </c>
      <c r="V96" t="s">
        <v>134</v>
      </c>
      <c r="W96" t="s">
        <v>14</v>
      </c>
    </row>
    <row r="97" spans="1:23" outlineLevel="2" x14ac:dyDescent="0.3">
      <c r="A97" t="str">
        <f>U97&amp;" "&amp;V97&amp;" ("&amp;W97&amp;")"</f>
        <v>Doktorík Dominik (KOM)</v>
      </c>
      <c r="B97" t="str">
        <f>E97&amp;" "&amp;F97&amp;" "&amp;G97</f>
        <v>K1 200 Kadeti</v>
      </c>
      <c r="C97" t="str">
        <f>A97&amp;" "&amp;B97</f>
        <v>Doktorík Dominik (KOM) K1 200 Kadeti</v>
      </c>
      <c r="D97">
        <v>105</v>
      </c>
      <c r="E97" t="s">
        <v>0</v>
      </c>
      <c r="F97">
        <v>200</v>
      </c>
      <c r="G97" t="s">
        <v>115</v>
      </c>
      <c r="H97" t="s">
        <v>2</v>
      </c>
      <c r="I97" s="1">
        <v>44318</v>
      </c>
      <c r="J97" s="2">
        <v>0.67708333333333337</v>
      </c>
      <c r="K97">
        <v>4</v>
      </c>
      <c r="L97">
        <v>1</v>
      </c>
      <c r="M97" t="s">
        <v>506</v>
      </c>
      <c r="N97" s="3" t="s">
        <v>549</v>
      </c>
      <c r="O97" s="3" t="s">
        <v>549</v>
      </c>
      <c r="P97" s="3" t="s">
        <v>906</v>
      </c>
      <c r="Q97" s="3">
        <f>VALUE(N97)*3600+VALUE(O97)*60+VALUE(SUBSTITUTE(P97,".",","))</f>
        <v>43.88</v>
      </c>
      <c r="R97" s="4" t="str">
        <f t="shared" si="1"/>
        <v>0:00:43,880</v>
      </c>
      <c r="S97" t="s">
        <v>4</v>
      </c>
      <c r="T97">
        <v>2959</v>
      </c>
      <c r="U97" t="s">
        <v>133</v>
      </c>
      <c r="V97" t="s">
        <v>134</v>
      </c>
      <c r="W97" t="s">
        <v>14</v>
      </c>
    </row>
    <row r="98" spans="1:23" outlineLevel="1" x14ac:dyDescent="0.3">
      <c r="C98" s="5" t="s">
        <v>1147</v>
      </c>
      <c r="I98" s="1"/>
      <c r="J98" s="2"/>
      <c r="N98" s="3"/>
      <c r="O98" s="3"/>
      <c r="P98" s="3"/>
      <c r="Q98" s="3">
        <f>SUBTOTAL(9,Q99:Q100)</f>
        <v>283.298</v>
      </c>
      <c r="R98" s="6" t="str">
        <f t="shared" si="1"/>
        <v>0:04:43,298</v>
      </c>
      <c r="W98">
        <f>SUBTOTAL(9,W99:W100)</f>
        <v>0</v>
      </c>
    </row>
    <row r="99" spans="1:23" outlineLevel="2" x14ac:dyDescent="0.3">
      <c r="A99" t="str">
        <f>U99&amp;" "&amp;V99&amp;" ("&amp;W99&amp;")"</f>
        <v>Doktorík Dominik (KOM)</v>
      </c>
      <c r="B99" t="str">
        <f>E99&amp;" "&amp;F99&amp;" "&amp;G99</f>
        <v>K1 500 Kadeti</v>
      </c>
      <c r="C99" t="str">
        <f>A99&amp;" "&amp;B99</f>
        <v>Doktorík Dominik (KOM) K1 500 Kadeti</v>
      </c>
      <c r="D99">
        <v>54</v>
      </c>
      <c r="E99" t="s">
        <v>0</v>
      </c>
      <c r="F99">
        <v>500</v>
      </c>
      <c r="G99" t="s">
        <v>115</v>
      </c>
      <c r="H99" t="s">
        <v>2</v>
      </c>
      <c r="I99" s="1">
        <v>44318</v>
      </c>
      <c r="J99" s="2">
        <v>0.39374999999999999</v>
      </c>
      <c r="K99">
        <v>5</v>
      </c>
      <c r="L99">
        <v>7</v>
      </c>
      <c r="M99" t="s">
        <v>341</v>
      </c>
      <c r="N99" s="3" t="s">
        <v>549</v>
      </c>
      <c r="O99" s="3" t="s">
        <v>720</v>
      </c>
      <c r="P99" s="3" t="s">
        <v>757</v>
      </c>
      <c r="Q99" s="3">
        <f>VALUE(N99)*3600+VALUE(O99)*60+VALUE(SUBSTITUTE(P99,".",","))</f>
        <v>140.25800000000001</v>
      </c>
      <c r="R99" s="4" t="str">
        <f t="shared" si="1"/>
        <v>0:02:20,258</v>
      </c>
      <c r="S99" t="s">
        <v>4</v>
      </c>
      <c r="T99">
        <v>2959</v>
      </c>
      <c r="U99" t="s">
        <v>133</v>
      </c>
      <c r="V99" t="s">
        <v>134</v>
      </c>
      <c r="W99" t="s">
        <v>14</v>
      </c>
    </row>
    <row r="100" spans="1:23" outlineLevel="2" x14ac:dyDescent="0.3">
      <c r="A100" t="str">
        <f>U100&amp;" "&amp;V100&amp;" ("&amp;W100&amp;")"</f>
        <v>Doktorík Dominik (KOM)</v>
      </c>
      <c r="B100" t="str">
        <f>E100&amp;" "&amp;F100&amp;" "&amp;G100</f>
        <v>K1 500 Kadeti</v>
      </c>
      <c r="C100" t="str">
        <f>A100&amp;" "&amp;B100</f>
        <v>Doktorík Dominik (KOM) K1 500 Kadeti</v>
      </c>
      <c r="D100">
        <v>68</v>
      </c>
      <c r="E100" t="s">
        <v>0</v>
      </c>
      <c r="F100">
        <v>500</v>
      </c>
      <c r="G100" t="s">
        <v>115</v>
      </c>
      <c r="H100" t="s">
        <v>2</v>
      </c>
      <c r="I100" s="1">
        <v>44318</v>
      </c>
      <c r="J100" s="2">
        <v>0.59375</v>
      </c>
      <c r="K100">
        <v>1</v>
      </c>
      <c r="L100">
        <v>8</v>
      </c>
      <c r="M100" t="s">
        <v>400</v>
      </c>
      <c r="N100" s="3" t="s">
        <v>549</v>
      </c>
      <c r="O100" s="3" t="s">
        <v>720</v>
      </c>
      <c r="P100" s="3" t="s">
        <v>812</v>
      </c>
      <c r="Q100" s="3">
        <f>VALUE(N100)*3600+VALUE(O100)*60+VALUE(SUBSTITUTE(P100,".",","))</f>
        <v>143.04</v>
      </c>
      <c r="R100" s="4" t="str">
        <f t="shared" si="1"/>
        <v>0:02:23,040</v>
      </c>
      <c r="S100" t="s">
        <v>4</v>
      </c>
      <c r="T100">
        <v>2959</v>
      </c>
      <c r="U100" t="s">
        <v>133</v>
      </c>
      <c r="V100" t="s">
        <v>134</v>
      </c>
      <c r="W100" t="s">
        <v>14</v>
      </c>
    </row>
    <row r="101" spans="1:23" outlineLevel="1" x14ac:dyDescent="0.3">
      <c r="C101" s="5" t="s">
        <v>1253</v>
      </c>
      <c r="I101" s="1"/>
      <c r="J101" s="2"/>
      <c r="N101" s="3"/>
      <c r="O101" s="3"/>
      <c r="P101" s="3"/>
      <c r="Q101" s="3">
        <f>SUBTOTAL(9,Q102:Q104)</f>
        <v>744.98099999999999</v>
      </c>
      <c r="R101" s="6" t="str">
        <f t="shared" si="1"/>
        <v>0:12:24,981</v>
      </c>
      <c r="W101">
        <f>SUBTOTAL(9,W102:W104)</f>
        <v>0</v>
      </c>
    </row>
    <row r="102" spans="1:23" outlineLevel="2" x14ac:dyDescent="0.3">
      <c r="A102" t="str">
        <f>U102&amp;" "&amp;V102&amp;" ("&amp;W102&amp;")"</f>
        <v>Farkaš Tomáš (KOM)</v>
      </c>
      <c r="B102" t="str">
        <f>E102&amp;" "&amp;F102&amp;" "&amp;G102</f>
        <v>K1 1000 Kadeti</v>
      </c>
      <c r="C102" t="str">
        <f>A102&amp;" "&amp;B102</f>
        <v>Farkaš Tomáš (KOM) K1 1000 Kadeti</v>
      </c>
      <c r="D102">
        <v>11</v>
      </c>
      <c r="E102" t="s">
        <v>0</v>
      </c>
      <c r="F102">
        <v>1000</v>
      </c>
      <c r="G102" t="s">
        <v>115</v>
      </c>
      <c r="H102" t="s">
        <v>2</v>
      </c>
      <c r="I102" s="1">
        <v>44317</v>
      </c>
      <c r="J102" s="2">
        <v>0.46249999999999997</v>
      </c>
      <c r="K102">
        <v>4</v>
      </c>
      <c r="L102">
        <v>2</v>
      </c>
      <c r="M102" t="s">
        <v>119</v>
      </c>
      <c r="N102" s="3" t="s">
        <v>549</v>
      </c>
      <c r="O102" s="3" t="s">
        <v>550</v>
      </c>
      <c r="P102" s="3" t="s">
        <v>588</v>
      </c>
      <c r="Q102" s="3">
        <f>VALUE(N102)*3600+VALUE(O102)*60+VALUE(SUBSTITUTE(P102,".",","))</f>
        <v>256.72000000000003</v>
      </c>
      <c r="R102" s="4" t="str">
        <f t="shared" si="1"/>
        <v>0:04:16,720</v>
      </c>
      <c r="S102" t="s">
        <v>4</v>
      </c>
      <c r="T102">
        <v>4909</v>
      </c>
      <c r="U102" t="s">
        <v>120</v>
      </c>
      <c r="V102" t="s">
        <v>54</v>
      </c>
      <c r="W102" t="s">
        <v>14</v>
      </c>
    </row>
    <row r="103" spans="1:23" outlineLevel="2" x14ac:dyDescent="0.3">
      <c r="A103" t="str">
        <f>U103&amp;" "&amp;V103&amp;" ("&amp;W103&amp;")"</f>
        <v>Farkaš Tomáš (KOM)</v>
      </c>
      <c r="B103" t="str">
        <f>E103&amp;" "&amp;F103&amp;" "&amp;G103</f>
        <v>K1 1000 Kadeti</v>
      </c>
      <c r="C103" t="str">
        <f>A103&amp;" "&amp;B103</f>
        <v>Farkaš Tomáš (KOM) K1 1000 Kadeti</v>
      </c>
      <c r="D103">
        <v>21</v>
      </c>
      <c r="E103" t="s">
        <v>0</v>
      </c>
      <c r="F103">
        <v>1000</v>
      </c>
      <c r="G103" t="s">
        <v>115</v>
      </c>
      <c r="H103" t="s">
        <v>2</v>
      </c>
      <c r="I103" s="1">
        <v>44317</v>
      </c>
      <c r="J103" s="2">
        <v>0.51041666666666663</v>
      </c>
      <c r="K103">
        <v>9</v>
      </c>
      <c r="L103">
        <v>1</v>
      </c>
      <c r="M103" t="s">
        <v>232</v>
      </c>
      <c r="N103" s="3" t="s">
        <v>549</v>
      </c>
      <c r="O103" s="3" t="s">
        <v>550</v>
      </c>
      <c r="P103" s="3" t="s">
        <v>649</v>
      </c>
      <c r="Q103" s="3">
        <f>VALUE(N103)*3600+VALUE(O103)*60+VALUE(SUBSTITUTE(P103,".",","))</f>
        <v>251.78100000000001</v>
      </c>
      <c r="R103" s="4" t="str">
        <f t="shared" si="1"/>
        <v>0:04:11,781</v>
      </c>
      <c r="S103" t="s">
        <v>4</v>
      </c>
      <c r="T103">
        <v>4909</v>
      </c>
      <c r="U103" t="s">
        <v>120</v>
      </c>
      <c r="V103" t="s">
        <v>54</v>
      </c>
      <c r="W103" t="s">
        <v>14</v>
      </c>
    </row>
    <row r="104" spans="1:23" outlineLevel="2" x14ac:dyDescent="0.3">
      <c r="A104" t="str">
        <f>U104&amp;" "&amp;V104&amp;" ("&amp;W104&amp;")"</f>
        <v>Farkaš Tomáš (KOM)</v>
      </c>
      <c r="B104" t="str">
        <f>E104&amp;" "&amp;F104&amp;" "&amp;G104</f>
        <v>K1 1000 Kadeti</v>
      </c>
      <c r="C104" t="str">
        <f>A104&amp;" "&amp;B104</f>
        <v>Farkaš Tomáš (KOM) K1 1000 Kadeti</v>
      </c>
      <c r="D104">
        <v>37</v>
      </c>
      <c r="E104" t="s">
        <v>0</v>
      </c>
      <c r="F104">
        <v>1000</v>
      </c>
      <c r="G104" t="s">
        <v>115</v>
      </c>
      <c r="H104" t="s">
        <v>2</v>
      </c>
      <c r="I104" s="1">
        <v>44317</v>
      </c>
      <c r="J104" s="2">
        <v>0.61597222222222225</v>
      </c>
      <c r="K104">
        <v>7</v>
      </c>
      <c r="L104">
        <v>2</v>
      </c>
      <c r="M104" t="s">
        <v>284</v>
      </c>
      <c r="N104" s="3" t="s">
        <v>549</v>
      </c>
      <c r="O104" s="3" t="s">
        <v>677</v>
      </c>
      <c r="P104" s="3" t="s">
        <v>699</v>
      </c>
      <c r="Q104" s="3">
        <f>VALUE(N104)*3600+VALUE(O104)*60+VALUE(SUBSTITUTE(P104,".",","))</f>
        <v>236.48</v>
      </c>
      <c r="R104" s="4" t="str">
        <f t="shared" si="1"/>
        <v>0:03:56,480</v>
      </c>
      <c r="S104" t="s">
        <v>4</v>
      </c>
      <c r="T104">
        <v>4909</v>
      </c>
      <c r="U104" t="s">
        <v>120</v>
      </c>
      <c r="V104" t="s">
        <v>54</v>
      </c>
      <c r="W104" t="s">
        <v>14</v>
      </c>
    </row>
    <row r="105" spans="1:23" outlineLevel="1" x14ac:dyDescent="0.3">
      <c r="C105" s="5" t="s">
        <v>1200</v>
      </c>
      <c r="I105" s="1"/>
      <c r="J105" s="2"/>
      <c r="N105" s="3"/>
      <c r="O105" s="3"/>
      <c r="P105" s="3"/>
      <c r="Q105" s="3">
        <f>SUBTOTAL(9,Q106:Q107)</f>
        <v>95.52000000000001</v>
      </c>
      <c r="R105" s="6" t="str">
        <f t="shared" si="1"/>
        <v>0:01:35,520</v>
      </c>
      <c r="W105">
        <f>SUBTOTAL(9,W106:W107)</f>
        <v>0</v>
      </c>
    </row>
    <row r="106" spans="1:23" outlineLevel="2" x14ac:dyDescent="0.3">
      <c r="A106" t="str">
        <f>U106&amp;" "&amp;V106&amp;" ("&amp;W106&amp;")"</f>
        <v>Farkaš Tomáš (KOM)</v>
      </c>
      <c r="B106" t="str">
        <f>E106&amp;" "&amp;F106&amp;" "&amp;G106</f>
        <v>K1 200 Kadeti</v>
      </c>
      <c r="C106" t="str">
        <f>A106&amp;" "&amp;B106</f>
        <v>Farkaš Tomáš (KOM) K1 200 Kadeti</v>
      </c>
      <c r="D106">
        <v>91</v>
      </c>
      <c r="E106" t="s">
        <v>0</v>
      </c>
      <c r="F106">
        <v>200</v>
      </c>
      <c r="G106" t="s">
        <v>115</v>
      </c>
      <c r="H106" t="s">
        <v>2</v>
      </c>
      <c r="I106" s="1">
        <v>44318</v>
      </c>
      <c r="J106" s="2">
        <v>0.63541666666666663</v>
      </c>
      <c r="K106">
        <v>4</v>
      </c>
      <c r="L106">
        <v>7</v>
      </c>
      <c r="M106" t="s">
        <v>457</v>
      </c>
      <c r="N106" s="3" t="s">
        <v>549</v>
      </c>
      <c r="O106" s="3" t="s">
        <v>549</v>
      </c>
      <c r="P106" s="3" t="s">
        <v>574</v>
      </c>
      <c r="Q106" s="3">
        <f>VALUE(N106)*3600+VALUE(O106)*60+VALUE(SUBSTITUTE(P106,".",","))</f>
        <v>51.52</v>
      </c>
      <c r="R106" s="4" t="str">
        <f t="shared" si="1"/>
        <v>0:00:51,520</v>
      </c>
      <c r="S106" t="s">
        <v>4</v>
      </c>
      <c r="T106">
        <v>4909</v>
      </c>
      <c r="U106" t="s">
        <v>120</v>
      </c>
      <c r="V106" t="s">
        <v>54</v>
      </c>
      <c r="W106" t="s">
        <v>14</v>
      </c>
    </row>
    <row r="107" spans="1:23" outlineLevel="2" x14ac:dyDescent="0.3">
      <c r="A107" t="str">
        <f>U107&amp;" "&amp;V107&amp;" ("&amp;W107&amp;")"</f>
        <v>Farkaš Tomáš (KOM)</v>
      </c>
      <c r="B107" t="str">
        <f>E107&amp;" "&amp;F107&amp;" "&amp;G107</f>
        <v>K1 200 Kadeti</v>
      </c>
      <c r="C107" t="str">
        <f>A107&amp;" "&amp;B107</f>
        <v>Farkaš Tomáš (KOM) K1 200 Kadeti</v>
      </c>
      <c r="D107">
        <v>105</v>
      </c>
      <c r="E107" t="s">
        <v>0</v>
      </c>
      <c r="F107">
        <v>200</v>
      </c>
      <c r="G107" t="s">
        <v>115</v>
      </c>
      <c r="H107" t="s">
        <v>2</v>
      </c>
      <c r="I107" s="1">
        <v>44318</v>
      </c>
      <c r="J107" s="2">
        <v>0.67708333333333337</v>
      </c>
      <c r="K107">
        <v>8</v>
      </c>
      <c r="L107">
        <v>2</v>
      </c>
      <c r="M107" t="s">
        <v>507</v>
      </c>
      <c r="N107" s="3" t="s">
        <v>549</v>
      </c>
      <c r="O107" s="3" t="s">
        <v>549</v>
      </c>
      <c r="P107" s="3" t="s">
        <v>907</v>
      </c>
      <c r="Q107" s="3">
        <f>VALUE(N107)*3600+VALUE(O107)*60+VALUE(SUBSTITUTE(P107,".",","))</f>
        <v>44</v>
      </c>
      <c r="R107" s="4" t="str">
        <f t="shared" si="1"/>
        <v>0:00:44,000</v>
      </c>
      <c r="S107" t="s">
        <v>4</v>
      </c>
      <c r="T107">
        <v>4909</v>
      </c>
      <c r="U107" t="s">
        <v>120</v>
      </c>
      <c r="V107" t="s">
        <v>54</v>
      </c>
      <c r="W107" t="s">
        <v>14</v>
      </c>
    </row>
    <row r="108" spans="1:23" outlineLevel="1" x14ac:dyDescent="0.3">
      <c r="C108" s="5" t="s">
        <v>1146</v>
      </c>
      <c r="I108" s="1"/>
      <c r="J108" s="2"/>
      <c r="N108" s="3"/>
      <c r="O108" s="3"/>
      <c r="P108" s="3"/>
      <c r="Q108" s="3">
        <f>SUBTOTAL(9,Q109:Q110)</f>
        <v>271.49700000000001</v>
      </c>
      <c r="R108" s="6" t="str">
        <f t="shared" si="1"/>
        <v>0:04:31,497</v>
      </c>
      <c r="W108">
        <f>SUBTOTAL(9,W109:W110)</f>
        <v>0</v>
      </c>
    </row>
    <row r="109" spans="1:23" outlineLevel="2" x14ac:dyDescent="0.3">
      <c r="A109" t="str">
        <f>U109&amp;" "&amp;V109&amp;" ("&amp;W109&amp;")"</f>
        <v>Farkaš Tomáš (KOM)</v>
      </c>
      <c r="B109" t="str">
        <f>E109&amp;" "&amp;F109&amp;" "&amp;G109</f>
        <v>K1 500 Kadeti</v>
      </c>
      <c r="C109" t="str">
        <f>A109&amp;" "&amp;B109</f>
        <v>Farkaš Tomáš (KOM) K1 500 Kadeti</v>
      </c>
      <c r="D109">
        <v>54</v>
      </c>
      <c r="E109" t="s">
        <v>0</v>
      </c>
      <c r="F109">
        <v>500</v>
      </c>
      <c r="G109" t="s">
        <v>115</v>
      </c>
      <c r="H109" t="s">
        <v>2</v>
      </c>
      <c r="I109" s="1">
        <v>44318</v>
      </c>
      <c r="J109" s="2">
        <v>0.39374999999999999</v>
      </c>
      <c r="K109">
        <v>4</v>
      </c>
      <c r="L109">
        <v>6</v>
      </c>
      <c r="M109" t="s">
        <v>340</v>
      </c>
      <c r="N109" s="3" t="s">
        <v>549</v>
      </c>
      <c r="O109" s="3" t="s">
        <v>720</v>
      </c>
      <c r="P109" s="3" t="s">
        <v>756</v>
      </c>
      <c r="Q109" s="3">
        <f>VALUE(N109)*3600+VALUE(O109)*60+VALUE(SUBSTITUTE(P109,".",","))</f>
        <v>139.25700000000001</v>
      </c>
      <c r="R109" s="4" t="str">
        <f t="shared" si="1"/>
        <v>0:02:19,257</v>
      </c>
      <c r="S109" t="s">
        <v>4</v>
      </c>
      <c r="T109">
        <v>4909</v>
      </c>
      <c r="U109" t="s">
        <v>120</v>
      </c>
      <c r="V109" t="s">
        <v>54</v>
      </c>
      <c r="W109" t="s">
        <v>14</v>
      </c>
    </row>
    <row r="110" spans="1:23" outlineLevel="2" x14ac:dyDescent="0.3">
      <c r="A110" t="str">
        <f>U110&amp;" "&amp;V110&amp;" ("&amp;W110&amp;")"</f>
        <v>Farkaš Tomáš (KOM)</v>
      </c>
      <c r="B110" t="str">
        <f>E110&amp;" "&amp;F110&amp;" "&amp;G110</f>
        <v>K1 500 Kadeti</v>
      </c>
      <c r="C110" t="str">
        <f>A110&amp;" "&amp;B110</f>
        <v>Farkaš Tomáš (KOM) K1 500 Kadeti</v>
      </c>
      <c r="D110">
        <v>68</v>
      </c>
      <c r="E110" t="s">
        <v>0</v>
      </c>
      <c r="F110">
        <v>500</v>
      </c>
      <c r="G110" t="s">
        <v>115</v>
      </c>
      <c r="H110" t="s">
        <v>2</v>
      </c>
      <c r="I110" s="1">
        <v>44318</v>
      </c>
      <c r="J110" s="2">
        <v>0.59375</v>
      </c>
      <c r="K110">
        <v>4</v>
      </c>
      <c r="L110">
        <v>6</v>
      </c>
      <c r="M110" t="s">
        <v>398</v>
      </c>
      <c r="N110" s="3" t="s">
        <v>549</v>
      </c>
      <c r="O110" s="3" t="s">
        <v>720</v>
      </c>
      <c r="P110" s="3" t="s">
        <v>810</v>
      </c>
      <c r="Q110" s="3">
        <f>VALUE(N110)*3600+VALUE(O110)*60+VALUE(SUBSTITUTE(P110,".",","))</f>
        <v>132.24</v>
      </c>
      <c r="R110" s="4" t="str">
        <f t="shared" si="1"/>
        <v>0:02:12,240</v>
      </c>
      <c r="S110" t="s">
        <v>4</v>
      </c>
      <c r="T110">
        <v>4909</v>
      </c>
      <c r="U110" t="s">
        <v>120</v>
      </c>
      <c r="V110" t="s">
        <v>54</v>
      </c>
      <c r="W110" t="s">
        <v>14</v>
      </c>
    </row>
    <row r="111" spans="1:23" outlineLevel="1" x14ac:dyDescent="0.3">
      <c r="C111" s="5" t="s">
        <v>1252</v>
      </c>
      <c r="I111" s="1"/>
      <c r="J111" s="2"/>
      <c r="N111" s="3"/>
      <c r="O111" s="3"/>
      <c r="P111" s="3"/>
      <c r="Q111" s="3">
        <f>SUBTOTAL(9,Q112:Q114)</f>
        <v>805.56000000000006</v>
      </c>
      <c r="R111" s="6" t="str">
        <f t="shared" si="1"/>
        <v>0:13:25,560</v>
      </c>
      <c r="W111">
        <f>SUBTOTAL(9,W112:W114)</f>
        <v>0</v>
      </c>
    </row>
    <row r="112" spans="1:23" outlineLevel="2" x14ac:dyDescent="0.3">
      <c r="A112" t="str">
        <f>U112&amp;" "&amp;V112&amp;" ("&amp;W112&amp;")"</f>
        <v>Fazekas Adrián (ŠAM)</v>
      </c>
      <c r="B112" t="str">
        <f>E112&amp;" "&amp;F112&amp;" "&amp;G112</f>
        <v>K1 1000 Kadeti</v>
      </c>
      <c r="C112" t="str">
        <f>A112&amp;" "&amp;B112</f>
        <v>Fazekas Adrián (ŠAM) K1 1000 Kadeti</v>
      </c>
      <c r="D112">
        <v>12</v>
      </c>
      <c r="E112" t="s">
        <v>0</v>
      </c>
      <c r="F112">
        <v>1000</v>
      </c>
      <c r="G112" t="s">
        <v>115</v>
      </c>
      <c r="H112" t="s">
        <v>2</v>
      </c>
      <c r="I112" s="1">
        <v>44317</v>
      </c>
      <c r="J112" s="2">
        <v>0.46458333333333335</v>
      </c>
      <c r="K112">
        <v>3</v>
      </c>
      <c r="L112">
        <v>6</v>
      </c>
      <c r="M112" t="s">
        <v>73</v>
      </c>
      <c r="N112" s="3" t="s">
        <v>549</v>
      </c>
      <c r="O112" s="3" t="s">
        <v>550</v>
      </c>
      <c r="P112" s="3" t="s">
        <v>572</v>
      </c>
      <c r="Q112" s="3">
        <f>VALUE(N112)*3600+VALUE(O112)*60+VALUE(SUBSTITUTE(P112,".",","))</f>
        <v>279.44</v>
      </c>
      <c r="R112" s="4" t="str">
        <f t="shared" si="1"/>
        <v>0:04:39,440</v>
      </c>
      <c r="S112" t="s">
        <v>4</v>
      </c>
      <c r="T112">
        <v>4749</v>
      </c>
      <c r="U112" t="s">
        <v>152</v>
      </c>
      <c r="V112" t="s">
        <v>153</v>
      </c>
      <c r="W112" t="s">
        <v>41</v>
      </c>
    </row>
    <row r="113" spans="1:23" outlineLevel="2" x14ac:dyDescent="0.3">
      <c r="A113" t="str">
        <f>U113&amp;" "&amp;V113&amp;" ("&amp;W113&amp;")"</f>
        <v>Fazekas Adrián (ŠAM)</v>
      </c>
      <c r="B113" t="str">
        <f>E113&amp;" "&amp;F113&amp;" "&amp;G113</f>
        <v>K1 1000 Kadeti</v>
      </c>
      <c r="C113" t="str">
        <f>A113&amp;" "&amp;B113</f>
        <v>Fazekas Adrián (ŠAM) K1 1000 Kadeti</v>
      </c>
      <c r="D113">
        <v>22</v>
      </c>
      <c r="E113" t="s">
        <v>0</v>
      </c>
      <c r="F113">
        <v>1000</v>
      </c>
      <c r="G113" t="s">
        <v>115</v>
      </c>
      <c r="H113" t="s">
        <v>2</v>
      </c>
      <c r="I113" s="1">
        <v>44317</v>
      </c>
      <c r="J113" s="2">
        <v>0.51250000000000007</v>
      </c>
      <c r="K113">
        <v>2</v>
      </c>
      <c r="L113">
        <v>5</v>
      </c>
      <c r="M113" t="s">
        <v>218</v>
      </c>
      <c r="N113" s="3" t="s">
        <v>549</v>
      </c>
      <c r="O113" s="3" t="s">
        <v>550</v>
      </c>
      <c r="P113" s="3" t="s">
        <v>635</v>
      </c>
      <c r="Q113" s="3">
        <f>VALUE(N113)*3600+VALUE(O113)*60+VALUE(SUBSTITUTE(P113,".",","))</f>
        <v>272.27999999999997</v>
      </c>
      <c r="R113" s="4" t="str">
        <f t="shared" si="1"/>
        <v>0:04:32,280</v>
      </c>
      <c r="S113" t="s">
        <v>4</v>
      </c>
      <c r="T113">
        <v>4749</v>
      </c>
      <c r="U113" t="s">
        <v>152</v>
      </c>
      <c r="V113" t="s">
        <v>153</v>
      </c>
      <c r="W113" t="s">
        <v>41</v>
      </c>
    </row>
    <row r="114" spans="1:23" outlineLevel="2" x14ac:dyDescent="0.3">
      <c r="A114" t="str">
        <f>U114&amp;" "&amp;V114&amp;" ("&amp;W114&amp;")"</f>
        <v>Fazekas Adrián (ŠAM)</v>
      </c>
      <c r="B114" t="str">
        <f>E114&amp;" "&amp;F114&amp;" "&amp;G114</f>
        <v>K1 1000 Kadeti</v>
      </c>
      <c r="C114" t="str">
        <f>A114&amp;" "&amp;B114</f>
        <v>Fazekas Adrián (ŠAM) K1 1000 Kadeti</v>
      </c>
      <c r="D114">
        <v>38</v>
      </c>
      <c r="E114" t="s">
        <v>0</v>
      </c>
      <c r="F114">
        <v>1000</v>
      </c>
      <c r="G114" t="s">
        <v>115</v>
      </c>
      <c r="H114" t="s">
        <v>2</v>
      </c>
      <c r="I114" s="1">
        <v>44317</v>
      </c>
      <c r="J114" s="2">
        <v>0.61805555555555558</v>
      </c>
      <c r="K114">
        <v>8</v>
      </c>
      <c r="L114">
        <v>5</v>
      </c>
      <c r="M114" t="s">
        <v>293</v>
      </c>
      <c r="N114" s="3" t="s">
        <v>549</v>
      </c>
      <c r="O114" s="3" t="s">
        <v>550</v>
      </c>
      <c r="P114" s="3" t="s">
        <v>708</v>
      </c>
      <c r="Q114" s="3">
        <f>VALUE(N114)*3600+VALUE(O114)*60+VALUE(SUBSTITUTE(P114,".",","))</f>
        <v>253.84</v>
      </c>
      <c r="R114" s="4" t="str">
        <f t="shared" si="1"/>
        <v>0:04:13,840</v>
      </c>
      <c r="S114" t="s">
        <v>4</v>
      </c>
      <c r="T114">
        <v>4749</v>
      </c>
      <c r="U114" t="s">
        <v>152</v>
      </c>
      <c r="V114" t="s">
        <v>153</v>
      </c>
      <c r="W114" t="s">
        <v>41</v>
      </c>
    </row>
    <row r="115" spans="1:23" outlineLevel="1" x14ac:dyDescent="0.3">
      <c r="C115" s="5" t="s">
        <v>1199</v>
      </c>
      <c r="I115" s="1"/>
      <c r="J115" s="2"/>
      <c r="N115" s="3"/>
      <c r="O115" s="3"/>
      <c r="P115" s="3"/>
      <c r="Q115" s="3">
        <f>SUBTOTAL(9,Q116:Q117)</f>
        <v>101.28</v>
      </c>
      <c r="R115" s="6" t="str">
        <f t="shared" si="1"/>
        <v>0:01:41,280</v>
      </c>
      <c r="W115">
        <f>SUBTOTAL(9,W116:W117)</f>
        <v>0</v>
      </c>
    </row>
    <row r="116" spans="1:23" outlineLevel="2" x14ac:dyDescent="0.3">
      <c r="A116" t="str">
        <f>U116&amp;" "&amp;V116&amp;" ("&amp;W116&amp;")"</f>
        <v>Fazekas Adrián (ŠAM)</v>
      </c>
      <c r="B116" t="str">
        <f>E116&amp;" "&amp;F116&amp;" "&amp;G116</f>
        <v>K1 200 Kadeti</v>
      </c>
      <c r="C116" t="str">
        <f>A116&amp;" "&amp;B116</f>
        <v>Fazekas Adrián (ŠAM) K1 200 Kadeti</v>
      </c>
      <c r="D116">
        <v>92</v>
      </c>
      <c r="E116" t="s">
        <v>0</v>
      </c>
      <c r="F116">
        <v>200</v>
      </c>
      <c r="G116" t="s">
        <v>115</v>
      </c>
      <c r="H116" t="s">
        <v>2</v>
      </c>
      <c r="I116" s="1">
        <v>44318</v>
      </c>
      <c r="J116" s="2">
        <v>0.63750000000000007</v>
      </c>
      <c r="K116">
        <v>3</v>
      </c>
      <c r="L116">
        <v>7</v>
      </c>
      <c r="M116" t="s">
        <v>465</v>
      </c>
      <c r="N116" s="3" t="s">
        <v>549</v>
      </c>
      <c r="O116" s="3" t="s">
        <v>549</v>
      </c>
      <c r="P116" s="3" t="s">
        <v>680</v>
      </c>
      <c r="Q116" s="3">
        <f>VALUE(N116)*3600+VALUE(O116)*60+VALUE(SUBSTITUTE(P116,".",","))</f>
        <v>51.72</v>
      </c>
      <c r="R116" s="4" t="str">
        <f t="shared" si="1"/>
        <v>0:00:51,720</v>
      </c>
      <c r="S116" t="s">
        <v>4</v>
      </c>
      <c r="T116">
        <v>4749</v>
      </c>
      <c r="U116" t="s">
        <v>152</v>
      </c>
      <c r="V116" t="s">
        <v>153</v>
      </c>
      <c r="W116" t="s">
        <v>41</v>
      </c>
    </row>
    <row r="117" spans="1:23" outlineLevel="2" x14ac:dyDescent="0.3">
      <c r="A117" t="str">
        <f>U117&amp;" "&amp;V117&amp;" ("&amp;W117&amp;")"</f>
        <v>Fazekas Adrián (ŠAM)</v>
      </c>
      <c r="B117" t="str">
        <f>E117&amp;" "&amp;F117&amp;" "&amp;G117</f>
        <v>K1 200 Kadeti</v>
      </c>
      <c r="C117" t="str">
        <f>A117&amp;" "&amp;B117</f>
        <v>Fazekas Adrián (ŠAM) K1 200 Kadeti</v>
      </c>
      <c r="D117">
        <v>106</v>
      </c>
      <c r="E117" t="s">
        <v>0</v>
      </c>
      <c r="F117">
        <v>200</v>
      </c>
      <c r="G117" t="s">
        <v>115</v>
      </c>
      <c r="H117" t="s">
        <v>2</v>
      </c>
      <c r="I117" s="1">
        <v>44318</v>
      </c>
      <c r="J117" s="2">
        <v>0.6791666666666667</v>
      </c>
      <c r="K117">
        <v>4</v>
      </c>
      <c r="L117">
        <v>7</v>
      </c>
      <c r="M117" t="s">
        <v>517</v>
      </c>
      <c r="N117" s="3" t="s">
        <v>549</v>
      </c>
      <c r="O117" s="3" t="s">
        <v>549</v>
      </c>
      <c r="P117" s="3" t="s">
        <v>917</v>
      </c>
      <c r="Q117" s="3">
        <f>VALUE(N117)*3600+VALUE(O117)*60+VALUE(SUBSTITUTE(P117,".",","))</f>
        <v>49.56</v>
      </c>
      <c r="R117" s="4" t="str">
        <f t="shared" si="1"/>
        <v>0:00:49,560</v>
      </c>
      <c r="S117" t="s">
        <v>4</v>
      </c>
      <c r="T117">
        <v>4749</v>
      </c>
      <c r="U117" t="s">
        <v>152</v>
      </c>
      <c r="V117" t="s">
        <v>153</v>
      </c>
      <c r="W117" t="s">
        <v>41</v>
      </c>
    </row>
    <row r="118" spans="1:23" outlineLevel="1" x14ac:dyDescent="0.3">
      <c r="C118" s="5" t="s">
        <v>1145</v>
      </c>
      <c r="I118" s="1"/>
      <c r="J118" s="2"/>
      <c r="N118" s="3"/>
      <c r="O118" s="3"/>
      <c r="P118" s="3"/>
      <c r="Q118" s="3">
        <f>SUBTOTAL(9,Q119:Q120)</f>
        <v>274.14100000000002</v>
      </c>
      <c r="R118" s="6" t="str">
        <f t="shared" si="1"/>
        <v>0:04:34,141</v>
      </c>
      <c r="W118">
        <f>SUBTOTAL(9,W119:W120)</f>
        <v>0</v>
      </c>
    </row>
    <row r="119" spans="1:23" outlineLevel="2" x14ac:dyDescent="0.3">
      <c r="A119" t="str">
        <f>U119&amp;" "&amp;V119&amp;" ("&amp;W119&amp;")"</f>
        <v>Fazekas Adrián (ŠAM)</v>
      </c>
      <c r="B119" t="str">
        <f>E119&amp;" "&amp;F119&amp;" "&amp;G119</f>
        <v>K1 500 Kadeti</v>
      </c>
      <c r="C119" t="str">
        <f>A119&amp;" "&amp;B119</f>
        <v>Fazekas Adrián (ŠAM) K1 500 Kadeti</v>
      </c>
      <c r="D119">
        <v>55</v>
      </c>
      <c r="E119" t="s">
        <v>0</v>
      </c>
      <c r="F119">
        <v>500</v>
      </c>
      <c r="G119" t="s">
        <v>115</v>
      </c>
      <c r="H119" t="s">
        <v>2</v>
      </c>
      <c r="I119" s="1">
        <v>44318</v>
      </c>
      <c r="J119" s="2">
        <v>0.39583333333333331</v>
      </c>
      <c r="K119">
        <v>3</v>
      </c>
      <c r="L119">
        <v>8</v>
      </c>
      <c r="M119" t="s">
        <v>351</v>
      </c>
      <c r="N119" s="3" t="s">
        <v>549</v>
      </c>
      <c r="O119" s="3" t="s">
        <v>720</v>
      </c>
      <c r="P119" s="3" t="s">
        <v>767</v>
      </c>
      <c r="Q119" s="3">
        <f>VALUE(N119)*3600+VALUE(O119)*60+VALUE(SUBSTITUTE(P119,".",","))</f>
        <v>141.06100000000001</v>
      </c>
      <c r="R119" s="4" t="str">
        <f t="shared" si="1"/>
        <v>0:02:21,061</v>
      </c>
      <c r="S119" t="s">
        <v>4</v>
      </c>
      <c r="T119">
        <v>4749</v>
      </c>
      <c r="U119" t="s">
        <v>152</v>
      </c>
      <c r="V119" t="s">
        <v>153</v>
      </c>
      <c r="W119" t="s">
        <v>41</v>
      </c>
    </row>
    <row r="120" spans="1:23" outlineLevel="2" x14ac:dyDescent="0.3">
      <c r="A120" t="str">
        <f>U120&amp;" "&amp;V120&amp;" ("&amp;W120&amp;")"</f>
        <v>Fazekas Adrián (ŠAM)</v>
      </c>
      <c r="B120" t="str">
        <f>E120&amp;" "&amp;F120&amp;" "&amp;G120</f>
        <v>K1 500 Kadeti</v>
      </c>
      <c r="C120" t="str">
        <f>A120&amp;" "&amp;B120</f>
        <v>Fazekas Adrián (ŠAM) K1 500 Kadeti</v>
      </c>
      <c r="D120">
        <v>69</v>
      </c>
      <c r="E120" t="s">
        <v>0</v>
      </c>
      <c r="F120">
        <v>500</v>
      </c>
      <c r="G120" t="s">
        <v>115</v>
      </c>
      <c r="H120" t="s">
        <v>2</v>
      </c>
      <c r="I120" s="1">
        <v>44318</v>
      </c>
      <c r="J120" s="2">
        <v>0.59583333333333333</v>
      </c>
      <c r="K120">
        <v>7</v>
      </c>
      <c r="L120">
        <v>2</v>
      </c>
      <c r="M120" t="s">
        <v>402</v>
      </c>
      <c r="N120" s="3" t="s">
        <v>549</v>
      </c>
      <c r="O120" s="3" t="s">
        <v>720</v>
      </c>
      <c r="P120" s="3" t="s">
        <v>814</v>
      </c>
      <c r="Q120" s="3">
        <f>VALUE(N120)*3600+VALUE(O120)*60+VALUE(SUBSTITUTE(P120,".",","))</f>
        <v>133.08000000000001</v>
      </c>
      <c r="R120" s="4" t="str">
        <f t="shared" si="1"/>
        <v>0:02:13,080</v>
      </c>
      <c r="S120" t="s">
        <v>4</v>
      </c>
      <c r="T120">
        <v>4749</v>
      </c>
      <c r="U120" t="s">
        <v>152</v>
      </c>
      <c r="V120" t="s">
        <v>153</v>
      </c>
      <c r="W120" t="s">
        <v>41</v>
      </c>
    </row>
    <row r="121" spans="1:23" outlineLevel="1" x14ac:dyDescent="0.3">
      <c r="C121" s="5" t="s">
        <v>1236</v>
      </c>
      <c r="I121" s="1"/>
      <c r="J121" s="2"/>
      <c r="N121" s="3"/>
      <c r="O121" s="3"/>
      <c r="P121" s="3"/>
      <c r="Q121" s="3">
        <f>SUBTOTAL(9,Q122:Q123)</f>
        <v>642.36</v>
      </c>
      <c r="R121" s="6" t="str">
        <f t="shared" si="1"/>
        <v>0:10:42,360</v>
      </c>
      <c r="W121">
        <f>SUBTOTAL(9,W122:W123)</f>
        <v>0</v>
      </c>
    </row>
    <row r="122" spans="1:23" outlineLevel="2" x14ac:dyDescent="0.3">
      <c r="A122" t="str">
        <f>U122&amp;" "&amp;V122&amp;" ("&amp;W122&amp;")"</f>
        <v>Gáborová Juliana (ŠAM)</v>
      </c>
      <c r="B122" t="str">
        <f>E122&amp;" "&amp;F122&amp;" "&amp;G122</f>
        <v>K1 1000 Kadetky</v>
      </c>
      <c r="C122" t="str">
        <f>A122&amp;" "&amp;B122</f>
        <v>Gáborová Juliana (ŠAM) K1 1000 Kadetky</v>
      </c>
      <c r="D122">
        <v>14</v>
      </c>
      <c r="E122" t="s">
        <v>0</v>
      </c>
      <c r="F122">
        <v>1000</v>
      </c>
      <c r="G122" t="s">
        <v>173</v>
      </c>
      <c r="H122" t="s">
        <v>2</v>
      </c>
      <c r="I122" s="1">
        <v>44317</v>
      </c>
      <c r="J122" s="2">
        <v>0.46875</v>
      </c>
      <c r="K122">
        <v>2</v>
      </c>
      <c r="L122">
        <v>6</v>
      </c>
      <c r="M122" t="s">
        <v>188</v>
      </c>
      <c r="N122" s="3" t="s">
        <v>549</v>
      </c>
      <c r="O122" s="3" t="s">
        <v>576</v>
      </c>
      <c r="P122" s="3" t="s">
        <v>597</v>
      </c>
      <c r="Q122" s="3">
        <f>VALUE(N122)*3600+VALUE(O122)*60+VALUE(SUBSTITUTE(P122,".",","))</f>
        <v>327.92</v>
      </c>
      <c r="R122" s="4" t="str">
        <f t="shared" si="1"/>
        <v>0:05:27,920</v>
      </c>
      <c r="S122" t="s">
        <v>4</v>
      </c>
      <c r="T122">
        <v>4746</v>
      </c>
      <c r="U122" t="s">
        <v>189</v>
      </c>
      <c r="V122" t="s">
        <v>190</v>
      </c>
      <c r="W122" t="s">
        <v>41</v>
      </c>
    </row>
    <row r="123" spans="1:23" outlineLevel="2" x14ac:dyDescent="0.3">
      <c r="A123" t="str">
        <f>U123&amp;" "&amp;V123&amp;" ("&amp;W123&amp;")"</f>
        <v>Gáborová Juliana (ŠAM)</v>
      </c>
      <c r="B123" t="str">
        <f>E123&amp;" "&amp;F123&amp;" "&amp;G123</f>
        <v>K1 1000 Kadetky</v>
      </c>
      <c r="C123" t="str">
        <f>A123&amp;" "&amp;B123</f>
        <v>Gáborová Juliana (ŠAM) K1 1000 Kadetky</v>
      </c>
      <c r="D123">
        <v>24</v>
      </c>
      <c r="E123" t="s">
        <v>0</v>
      </c>
      <c r="F123">
        <v>1000</v>
      </c>
      <c r="G123" t="s">
        <v>173</v>
      </c>
      <c r="H123" t="s">
        <v>2</v>
      </c>
      <c r="I123" s="1">
        <v>44317</v>
      </c>
      <c r="J123" s="2">
        <v>0.51666666666666672</v>
      </c>
      <c r="K123">
        <v>5</v>
      </c>
      <c r="L123">
        <v>6</v>
      </c>
      <c r="M123" t="s">
        <v>258</v>
      </c>
      <c r="N123" s="3" t="s">
        <v>549</v>
      </c>
      <c r="O123" s="3" t="s">
        <v>576</v>
      </c>
      <c r="P123" s="3" t="s">
        <v>674</v>
      </c>
      <c r="Q123" s="3">
        <f>VALUE(N123)*3600+VALUE(O123)*60+VALUE(SUBSTITUTE(P123,".",","))</f>
        <v>314.44</v>
      </c>
      <c r="R123" s="4" t="str">
        <f t="shared" si="1"/>
        <v>0:05:14,440</v>
      </c>
      <c r="S123" t="s">
        <v>4</v>
      </c>
      <c r="T123">
        <v>4746</v>
      </c>
      <c r="U123" t="s">
        <v>189</v>
      </c>
      <c r="V123" t="s">
        <v>190</v>
      </c>
      <c r="W123" t="s">
        <v>41</v>
      </c>
    </row>
    <row r="124" spans="1:23" outlineLevel="1" x14ac:dyDescent="0.3">
      <c r="C124" s="5" t="s">
        <v>1183</v>
      </c>
      <c r="I124" s="1"/>
      <c r="J124" s="2"/>
      <c r="N124" s="3"/>
      <c r="O124" s="3"/>
      <c r="P124" s="3"/>
      <c r="Q124" s="3">
        <f>SUBTOTAL(9,Q125:Q126)</f>
        <v>121.19999999999999</v>
      </c>
      <c r="R124" s="6" t="str">
        <f t="shared" si="1"/>
        <v>0:02:01,200</v>
      </c>
      <c r="W124">
        <f>SUBTOTAL(9,W125:W126)</f>
        <v>0</v>
      </c>
    </row>
    <row r="125" spans="1:23" outlineLevel="2" x14ac:dyDescent="0.3">
      <c r="A125" t="str">
        <f>U125&amp;" "&amp;V125&amp;" ("&amp;W125&amp;")"</f>
        <v>Gáborová Juliana (ŠAM)</v>
      </c>
      <c r="B125" t="str">
        <f>E125&amp;" "&amp;F125&amp;" "&amp;G125</f>
        <v>K1 200 Kadetky</v>
      </c>
      <c r="C125" t="str">
        <f>A125&amp;" "&amp;B125</f>
        <v>Gáborová Juliana (ŠAM) K1 200 Kadetky</v>
      </c>
      <c r="D125">
        <v>94</v>
      </c>
      <c r="E125" t="s">
        <v>0</v>
      </c>
      <c r="F125">
        <v>200</v>
      </c>
      <c r="G125" t="s">
        <v>173</v>
      </c>
      <c r="H125" t="s">
        <v>2</v>
      </c>
      <c r="I125" s="1">
        <v>44318</v>
      </c>
      <c r="J125" s="2">
        <v>0.64166666666666672</v>
      </c>
      <c r="K125">
        <v>2</v>
      </c>
      <c r="L125">
        <v>6</v>
      </c>
      <c r="M125" t="s">
        <v>475</v>
      </c>
      <c r="N125" s="3" t="s">
        <v>549</v>
      </c>
      <c r="O125" s="3" t="s">
        <v>716</v>
      </c>
      <c r="P125" s="3" t="s">
        <v>878</v>
      </c>
      <c r="Q125" s="3">
        <f>VALUE(N125)*3600+VALUE(O125)*60+VALUE(SUBSTITUTE(P125,".",","))</f>
        <v>62.08</v>
      </c>
      <c r="R125" s="4" t="str">
        <f t="shared" si="1"/>
        <v>0:01:02,080</v>
      </c>
      <c r="S125" t="s">
        <v>4</v>
      </c>
      <c r="T125">
        <v>4746</v>
      </c>
      <c r="U125" t="s">
        <v>189</v>
      </c>
      <c r="V125" t="s">
        <v>190</v>
      </c>
      <c r="W125" t="s">
        <v>41</v>
      </c>
    </row>
    <row r="126" spans="1:23" outlineLevel="2" x14ac:dyDescent="0.3">
      <c r="A126" t="str">
        <f>U126&amp;" "&amp;V126&amp;" ("&amp;W126&amp;")"</f>
        <v>Gáborová Juliana (ŠAM)</v>
      </c>
      <c r="B126" t="str">
        <f>E126&amp;" "&amp;F126&amp;" "&amp;G126</f>
        <v>K1 200 Kadetky</v>
      </c>
      <c r="C126" t="str">
        <f>A126&amp;" "&amp;B126</f>
        <v>Gáborová Juliana (ŠAM) K1 200 Kadetky</v>
      </c>
      <c r="D126">
        <v>108</v>
      </c>
      <c r="E126" t="s">
        <v>0</v>
      </c>
      <c r="F126">
        <v>200</v>
      </c>
      <c r="G126" t="s">
        <v>173</v>
      </c>
      <c r="H126" t="s">
        <v>2</v>
      </c>
      <c r="I126" s="1">
        <v>44318</v>
      </c>
      <c r="J126" s="2">
        <v>0.68333333333333324</v>
      </c>
      <c r="K126">
        <v>4</v>
      </c>
      <c r="L126">
        <v>6</v>
      </c>
      <c r="M126" t="s">
        <v>527</v>
      </c>
      <c r="N126" s="3" t="s">
        <v>549</v>
      </c>
      <c r="O126" s="3" t="s">
        <v>549</v>
      </c>
      <c r="P126" s="3" t="s">
        <v>925</v>
      </c>
      <c r="Q126" s="3">
        <f>VALUE(N126)*3600+VALUE(O126)*60+VALUE(SUBSTITUTE(P126,".",","))</f>
        <v>59.12</v>
      </c>
      <c r="R126" s="4" t="str">
        <f t="shared" si="1"/>
        <v>0:00:59,120</v>
      </c>
      <c r="S126" t="s">
        <v>4</v>
      </c>
      <c r="T126">
        <v>4746</v>
      </c>
      <c r="U126" t="s">
        <v>189</v>
      </c>
      <c r="V126" t="s">
        <v>190</v>
      </c>
      <c r="W126" t="s">
        <v>41</v>
      </c>
    </row>
    <row r="127" spans="1:23" outlineLevel="1" x14ac:dyDescent="0.3">
      <c r="C127" s="5" t="s">
        <v>1129</v>
      </c>
      <c r="I127" s="1"/>
      <c r="J127" s="2"/>
      <c r="N127" s="3"/>
      <c r="O127" s="3"/>
      <c r="P127" s="3"/>
      <c r="Q127" s="3">
        <f>SUBTOTAL(9,Q128:Q129)</f>
        <v>330.76</v>
      </c>
      <c r="R127" s="6" t="str">
        <f t="shared" si="1"/>
        <v>0:05:30,760</v>
      </c>
      <c r="W127">
        <f>SUBTOTAL(9,W128:W129)</f>
        <v>0</v>
      </c>
    </row>
    <row r="128" spans="1:23" outlineLevel="2" x14ac:dyDescent="0.3">
      <c r="A128" t="str">
        <f>U128&amp;" "&amp;V128&amp;" ("&amp;W128&amp;")"</f>
        <v>Gáborová Juliana (ŠAM)</v>
      </c>
      <c r="B128" t="str">
        <f>E128&amp;" "&amp;F128&amp;" "&amp;G128</f>
        <v>K1 500 Kadetky</v>
      </c>
      <c r="C128" t="str">
        <f>A128&amp;" "&amp;B128</f>
        <v>Gáborová Juliana (ŠAM) K1 500 Kadetky</v>
      </c>
      <c r="D128">
        <v>57</v>
      </c>
      <c r="E128" t="s">
        <v>0</v>
      </c>
      <c r="F128">
        <v>500</v>
      </c>
      <c r="G128" t="s">
        <v>173</v>
      </c>
      <c r="H128" t="s">
        <v>2</v>
      </c>
      <c r="I128" s="1">
        <v>44318</v>
      </c>
      <c r="J128" s="2">
        <v>0.39999999999999997</v>
      </c>
      <c r="K128">
        <v>2</v>
      </c>
      <c r="L128">
        <v>6</v>
      </c>
      <c r="M128" t="s">
        <v>362</v>
      </c>
      <c r="N128" s="3" t="s">
        <v>549</v>
      </c>
      <c r="O128" s="3" t="s">
        <v>720</v>
      </c>
      <c r="P128" s="3" t="s">
        <v>778</v>
      </c>
      <c r="Q128" s="3">
        <f>VALUE(N128)*3600+VALUE(O128)*60+VALUE(SUBSTITUTE(P128,".",","))</f>
        <v>172.07999999999998</v>
      </c>
      <c r="R128" s="4" t="str">
        <f t="shared" si="1"/>
        <v>0:02:52,080</v>
      </c>
      <c r="S128" t="s">
        <v>4</v>
      </c>
      <c r="T128">
        <v>4746</v>
      </c>
      <c r="U128" t="s">
        <v>189</v>
      </c>
      <c r="V128" t="s">
        <v>190</v>
      </c>
      <c r="W128" t="s">
        <v>41</v>
      </c>
    </row>
    <row r="129" spans="1:23" outlineLevel="2" x14ac:dyDescent="0.3">
      <c r="A129" t="str">
        <f>U129&amp;" "&amp;V129&amp;" ("&amp;W129&amp;")"</f>
        <v>Gáborová Juliana (ŠAM)</v>
      </c>
      <c r="B129" t="str">
        <f>E129&amp;" "&amp;F129&amp;" "&amp;G129</f>
        <v>K1 500 Kadetky</v>
      </c>
      <c r="C129" t="str">
        <f>A129&amp;" "&amp;B129</f>
        <v>Gáborová Juliana (ŠAM) K1 500 Kadetky</v>
      </c>
      <c r="D129">
        <v>71</v>
      </c>
      <c r="E129" t="s">
        <v>0</v>
      </c>
      <c r="F129">
        <v>500</v>
      </c>
      <c r="G129" t="s">
        <v>173</v>
      </c>
      <c r="H129" t="s">
        <v>2</v>
      </c>
      <c r="I129" s="1">
        <v>44318</v>
      </c>
      <c r="J129" s="2">
        <v>0.6</v>
      </c>
      <c r="K129">
        <v>4</v>
      </c>
      <c r="L129">
        <v>6</v>
      </c>
      <c r="M129" t="s">
        <v>417</v>
      </c>
      <c r="N129" s="3" t="s">
        <v>549</v>
      </c>
      <c r="O129" s="3" t="s">
        <v>720</v>
      </c>
      <c r="P129" s="3" t="s">
        <v>828</v>
      </c>
      <c r="Q129" s="3">
        <f>VALUE(N129)*3600+VALUE(O129)*60+VALUE(SUBSTITUTE(P129,".",","))</f>
        <v>158.68</v>
      </c>
      <c r="R129" s="4" t="str">
        <f t="shared" si="1"/>
        <v>0:02:38,680</v>
      </c>
      <c r="S129" t="s">
        <v>4</v>
      </c>
      <c r="T129">
        <v>4746</v>
      </c>
      <c r="U129" t="s">
        <v>189</v>
      </c>
      <c r="V129" t="s">
        <v>190</v>
      </c>
      <c r="W129" t="s">
        <v>41</v>
      </c>
    </row>
    <row r="130" spans="1:23" outlineLevel="1" x14ac:dyDescent="0.3">
      <c r="C130" s="5" t="s">
        <v>1235</v>
      </c>
      <c r="I130" s="1"/>
      <c r="J130" s="2"/>
      <c r="N130" s="3"/>
      <c r="O130" s="3"/>
      <c r="P130" s="3"/>
      <c r="Q130" s="3">
        <f>SUBTOTAL(9,Q131:Q132)</f>
        <v>596.76</v>
      </c>
      <c r="R130" s="6" t="str">
        <f t="shared" si="1"/>
        <v>0:09:56,760</v>
      </c>
      <c r="W130">
        <f>SUBTOTAL(9,W131:W132)</f>
        <v>0</v>
      </c>
    </row>
    <row r="131" spans="1:23" outlineLevel="2" x14ac:dyDescent="0.3">
      <c r="A131" t="str">
        <f>U131&amp;" "&amp;V131&amp;" ("&amp;W131&amp;")"</f>
        <v>Gavorová Hana (PIE)</v>
      </c>
      <c r="B131" t="str">
        <f>E131&amp;" "&amp;F131&amp;" "&amp;G131</f>
        <v>K1 1000 Kadetky</v>
      </c>
      <c r="C131" t="str">
        <f>A131&amp;" "&amp;B131</f>
        <v>Gavorová Hana (PIE) K1 1000 Kadetky</v>
      </c>
      <c r="D131">
        <v>14</v>
      </c>
      <c r="E131" t="s">
        <v>0</v>
      </c>
      <c r="F131">
        <v>1000</v>
      </c>
      <c r="G131" t="s">
        <v>173</v>
      </c>
      <c r="H131" t="s">
        <v>2</v>
      </c>
      <c r="I131" s="1">
        <v>44317</v>
      </c>
      <c r="J131" s="2">
        <v>0.46875</v>
      </c>
      <c r="K131">
        <v>4</v>
      </c>
      <c r="L131">
        <v>3</v>
      </c>
      <c r="M131" t="s">
        <v>180</v>
      </c>
      <c r="N131" s="3" t="s">
        <v>549</v>
      </c>
      <c r="O131" s="3" t="s">
        <v>576</v>
      </c>
      <c r="P131" s="3" t="s">
        <v>611</v>
      </c>
      <c r="Q131" s="3">
        <f>VALUE(N131)*3600+VALUE(O131)*60+VALUE(SUBSTITUTE(P131,".",","))</f>
        <v>303.95999999999998</v>
      </c>
      <c r="R131" s="4" t="str">
        <f t="shared" si="1"/>
        <v>0:05:03,960</v>
      </c>
      <c r="S131" t="s">
        <v>4</v>
      </c>
      <c r="T131">
        <v>4752</v>
      </c>
      <c r="U131" t="s">
        <v>181</v>
      </c>
      <c r="V131" t="s">
        <v>99</v>
      </c>
      <c r="W131" t="s">
        <v>7</v>
      </c>
    </row>
    <row r="132" spans="1:23" outlineLevel="2" x14ac:dyDescent="0.3">
      <c r="A132" t="str">
        <f>U132&amp;" "&amp;V132&amp;" ("&amp;W132&amp;")"</f>
        <v>Gavorová Hana (PIE)</v>
      </c>
      <c r="B132" t="str">
        <f>E132&amp;" "&amp;F132&amp;" "&amp;G132</f>
        <v>K1 1000 Kadetky</v>
      </c>
      <c r="C132" t="str">
        <f>A132&amp;" "&amp;B132</f>
        <v>Gavorová Hana (PIE) K1 1000 Kadetky</v>
      </c>
      <c r="D132">
        <v>24</v>
      </c>
      <c r="E132" t="s">
        <v>0</v>
      </c>
      <c r="F132">
        <v>1000</v>
      </c>
      <c r="G132" t="s">
        <v>173</v>
      </c>
      <c r="H132" t="s">
        <v>2</v>
      </c>
      <c r="I132" s="1">
        <v>44317</v>
      </c>
      <c r="J132" s="2">
        <v>0.51666666666666672</v>
      </c>
      <c r="K132">
        <v>6</v>
      </c>
      <c r="L132">
        <v>2</v>
      </c>
      <c r="M132" t="s">
        <v>254</v>
      </c>
      <c r="N132" s="3" t="s">
        <v>549</v>
      </c>
      <c r="O132" s="3" t="s">
        <v>550</v>
      </c>
      <c r="P132" s="3" t="s">
        <v>671</v>
      </c>
      <c r="Q132" s="3">
        <f>VALUE(N132)*3600+VALUE(O132)*60+VALUE(SUBSTITUTE(P132,".",","))</f>
        <v>292.8</v>
      </c>
      <c r="R132" s="4" t="str">
        <f t="shared" si="1"/>
        <v>0:04:52,800</v>
      </c>
      <c r="S132" t="s">
        <v>4</v>
      </c>
      <c r="T132">
        <v>4752</v>
      </c>
      <c r="U132" t="s">
        <v>181</v>
      </c>
      <c r="V132" t="s">
        <v>99</v>
      </c>
      <c r="W132" t="s">
        <v>7</v>
      </c>
    </row>
    <row r="133" spans="1:23" outlineLevel="1" x14ac:dyDescent="0.3">
      <c r="C133" s="5" t="s">
        <v>1182</v>
      </c>
      <c r="I133" s="1"/>
      <c r="J133" s="2"/>
      <c r="N133" s="3"/>
      <c r="O133" s="3"/>
      <c r="P133" s="3"/>
      <c r="Q133" s="3">
        <f>SUBTOTAL(9,Q134:Q135)</f>
        <v>107.04</v>
      </c>
      <c r="R133" s="6" t="str">
        <f t="shared" ref="R133:R196" si="2">TEXT(Q133/(24*60*60),"[h]:mm:ss,000")</f>
        <v>0:01:47,040</v>
      </c>
      <c r="W133">
        <f>SUBTOTAL(9,W134:W135)</f>
        <v>0</v>
      </c>
    </row>
    <row r="134" spans="1:23" outlineLevel="2" x14ac:dyDescent="0.3">
      <c r="A134" t="str">
        <f>U134&amp;" "&amp;V134&amp;" ("&amp;W134&amp;")"</f>
        <v>Gavorová Hana (PIE)</v>
      </c>
      <c r="B134" t="str">
        <f>E134&amp;" "&amp;F134&amp;" "&amp;G134</f>
        <v>K1 200 Kadetky</v>
      </c>
      <c r="C134" t="str">
        <f>A134&amp;" "&amp;B134</f>
        <v>Gavorová Hana (PIE) K1 200 Kadetky</v>
      </c>
      <c r="D134">
        <v>94</v>
      </c>
      <c r="E134" t="s">
        <v>0</v>
      </c>
      <c r="F134">
        <v>200</v>
      </c>
      <c r="G134" t="s">
        <v>173</v>
      </c>
      <c r="H134" t="s">
        <v>2</v>
      </c>
      <c r="I134" s="1">
        <v>44318</v>
      </c>
      <c r="J134" s="2">
        <v>0.64166666666666672</v>
      </c>
      <c r="K134">
        <v>4</v>
      </c>
      <c r="L134">
        <v>1</v>
      </c>
      <c r="M134" t="s">
        <v>467</v>
      </c>
      <c r="N134" s="3" t="s">
        <v>549</v>
      </c>
      <c r="O134" s="3" t="s">
        <v>549</v>
      </c>
      <c r="P134" s="3" t="s">
        <v>871</v>
      </c>
      <c r="Q134" s="3">
        <f>VALUE(N134)*3600+VALUE(O134)*60+VALUE(SUBSTITUTE(P134,".",","))</f>
        <v>54.52</v>
      </c>
      <c r="R134" s="4" t="str">
        <f t="shared" si="2"/>
        <v>0:00:54,520</v>
      </c>
      <c r="S134" t="s">
        <v>4</v>
      </c>
      <c r="T134">
        <v>4752</v>
      </c>
      <c r="U134" t="s">
        <v>181</v>
      </c>
      <c r="V134" t="s">
        <v>99</v>
      </c>
      <c r="W134" t="s">
        <v>7</v>
      </c>
    </row>
    <row r="135" spans="1:23" outlineLevel="2" x14ac:dyDescent="0.3">
      <c r="A135" t="str">
        <f>U135&amp;" "&amp;V135&amp;" ("&amp;W135&amp;")"</f>
        <v>Gavorová Hana (PIE)</v>
      </c>
      <c r="B135" t="str">
        <f>E135&amp;" "&amp;F135&amp;" "&amp;G135</f>
        <v>K1 200 Kadetky</v>
      </c>
      <c r="C135" t="str">
        <f>A135&amp;" "&amp;B135</f>
        <v>Gavorová Hana (PIE) K1 200 Kadetky</v>
      </c>
      <c r="D135">
        <v>108</v>
      </c>
      <c r="E135" t="s">
        <v>0</v>
      </c>
      <c r="F135">
        <v>200</v>
      </c>
      <c r="G135" t="s">
        <v>173</v>
      </c>
      <c r="H135" t="s">
        <v>2</v>
      </c>
      <c r="I135" s="1">
        <v>44318</v>
      </c>
      <c r="J135" s="2">
        <v>0.68333333333333324</v>
      </c>
      <c r="K135">
        <v>5</v>
      </c>
      <c r="L135">
        <v>1</v>
      </c>
      <c r="M135" t="s">
        <v>523</v>
      </c>
      <c r="N135" s="3" t="s">
        <v>549</v>
      </c>
      <c r="O135" s="3" t="s">
        <v>549</v>
      </c>
      <c r="P135" s="3" t="s">
        <v>921</v>
      </c>
      <c r="Q135" s="3">
        <f>VALUE(N135)*3600+VALUE(O135)*60+VALUE(SUBSTITUTE(P135,".",","))</f>
        <v>52.52</v>
      </c>
      <c r="R135" s="4" t="str">
        <f t="shared" si="2"/>
        <v>0:00:52,520</v>
      </c>
      <c r="S135" t="s">
        <v>4</v>
      </c>
      <c r="T135">
        <v>4752</v>
      </c>
      <c r="U135" t="s">
        <v>181</v>
      </c>
      <c r="V135" t="s">
        <v>99</v>
      </c>
      <c r="W135" t="s">
        <v>7</v>
      </c>
    </row>
    <row r="136" spans="1:23" outlineLevel="1" x14ac:dyDescent="0.3">
      <c r="C136" s="5" t="s">
        <v>1128</v>
      </c>
      <c r="I136" s="1"/>
      <c r="J136" s="2"/>
      <c r="N136" s="3"/>
      <c r="O136" s="3"/>
      <c r="P136" s="3"/>
      <c r="Q136" s="3">
        <f>SUBTOTAL(9,Q137:Q138)</f>
        <v>296.60000000000002</v>
      </c>
      <c r="R136" s="6" t="str">
        <f t="shared" si="2"/>
        <v>0:04:56,600</v>
      </c>
      <c r="W136">
        <f>SUBTOTAL(9,W137:W138)</f>
        <v>0</v>
      </c>
    </row>
    <row r="137" spans="1:23" outlineLevel="2" x14ac:dyDescent="0.3">
      <c r="A137" t="str">
        <f>U137&amp;" "&amp;V137&amp;" ("&amp;W137&amp;")"</f>
        <v>Gavorová Hana (PIE)</v>
      </c>
      <c r="B137" t="str">
        <f>E137&amp;" "&amp;F137&amp;" "&amp;G137</f>
        <v>K1 500 Kadetky</v>
      </c>
      <c r="C137" t="str">
        <f>A137&amp;" "&amp;B137</f>
        <v>Gavorová Hana (PIE) K1 500 Kadetky</v>
      </c>
      <c r="D137">
        <v>57</v>
      </c>
      <c r="E137" t="s">
        <v>0</v>
      </c>
      <c r="F137">
        <v>500</v>
      </c>
      <c r="G137" t="s">
        <v>173</v>
      </c>
      <c r="H137" t="s">
        <v>2</v>
      </c>
      <c r="I137" s="1">
        <v>44318</v>
      </c>
      <c r="J137" s="2">
        <v>0.39999999999999997</v>
      </c>
      <c r="K137">
        <v>4</v>
      </c>
      <c r="L137">
        <v>3</v>
      </c>
      <c r="M137" t="s">
        <v>359</v>
      </c>
      <c r="N137" s="3" t="s">
        <v>549</v>
      </c>
      <c r="O137" s="3" t="s">
        <v>720</v>
      </c>
      <c r="P137" s="3" t="s">
        <v>775</v>
      </c>
      <c r="Q137" s="3">
        <f>VALUE(N137)*3600+VALUE(O137)*60+VALUE(SUBSTITUTE(P137,".",","))</f>
        <v>153.47999999999999</v>
      </c>
      <c r="R137" s="4" t="str">
        <f t="shared" si="2"/>
        <v>0:02:33,480</v>
      </c>
      <c r="S137" t="s">
        <v>4</v>
      </c>
      <c r="T137">
        <v>4752</v>
      </c>
      <c r="U137" t="s">
        <v>181</v>
      </c>
      <c r="V137" t="s">
        <v>99</v>
      </c>
      <c r="W137" t="s">
        <v>7</v>
      </c>
    </row>
    <row r="138" spans="1:23" outlineLevel="2" x14ac:dyDescent="0.3">
      <c r="A138" t="str">
        <f>U138&amp;" "&amp;V138&amp;" ("&amp;W138&amp;")"</f>
        <v>Gavorová Hana (PIE)</v>
      </c>
      <c r="B138" t="str">
        <f>E138&amp;" "&amp;F138&amp;" "&amp;G138</f>
        <v>K1 500 Kadetky</v>
      </c>
      <c r="C138" t="str">
        <f>A138&amp;" "&amp;B138</f>
        <v>Gavorová Hana (PIE) K1 500 Kadetky</v>
      </c>
      <c r="D138">
        <v>71</v>
      </c>
      <c r="E138" t="s">
        <v>0</v>
      </c>
      <c r="F138">
        <v>500</v>
      </c>
      <c r="G138" t="s">
        <v>173</v>
      </c>
      <c r="H138" t="s">
        <v>2</v>
      </c>
      <c r="I138" s="1">
        <v>44318</v>
      </c>
      <c r="J138" s="2">
        <v>0.6</v>
      </c>
      <c r="K138">
        <v>7</v>
      </c>
      <c r="L138">
        <v>2</v>
      </c>
      <c r="M138" t="s">
        <v>413</v>
      </c>
      <c r="N138" s="3" t="s">
        <v>549</v>
      </c>
      <c r="O138" s="3" t="s">
        <v>720</v>
      </c>
      <c r="P138" s="3" t="s">
        <v>824</v>
      </c>
      <c r="Q138" s="3">
        <f>VALUE(N138)*3600+VALUE(O138)*60+VALUE(SUBSTITUTE(P138,".",","))</f>
        <v>143.12</v>
      </c>
      <c r="R138" s="4" t="str">
        <f t="shared" si="2"/>
        <v>0:02:23,120</v>
      </c>
      <c r="S138" t="s">
        <v>4</v>
      </c>
      <c r="T138">
        <v>4752</v>
      </c>
      <c r="U138" t="s">
        <v>181</v>
      </c>
      <c r="V138" t="s">
        <v>99</v>
      </c>
      <c r="W138" t="s">
        <v>7</v>
      </c>
    </row>
    <row r="139" spans="1:23" outlineLevel="1" x14ac:dyDescent="0.3">
      <c r="C139" s="5" t="s">
        <v>1251</v>
      </c>
      <c r="I139" s="1"/>
      <c r="J139" s="2"/>
      <c r="N139" s="3"/>
      <c r="O139" s="3"/>
      <c r="P139" s="3"/>
      <c r="Q139" s="3">
        <f>SUBTOTAL(9,Q140:Q142)</f>
        <v>764.88099999999997</v>
      </c>
      <c r="R139" s="6" t="str">
        <f t="shared" si="2"/>
        <v>0:12:44,881</v>
      </c>
      <c r="W139">
        <f>SUBTOTAL(9,W140:W142)</f>
        <v>0</v>
      </c>
    </row>
    <row r="140" spans="1:23" outlineLevel="2" x14ac:dyDescent="0.3">
      <c r="A140" t="str">
        <f>U140&amp;" "&amp;V140&amp;" ("&amp;W140&amp;")"</f>
        <v>Grolmus Lukáš (KOM)</v>
      </c>
      <c r="B140" t="str">
        <f>E140&amp;" "&amp;F140&amp;" "&amp;G140</f>
        <v>K1 1000 Kadeti</v>
      </c>
      <c r="C140" t="str">
        <f>A140&amp;" "&amp;B140</f>
        <v>Grolmus Lukáš (KOM) K1 1000 Kadeti</v>
      </c>
      <c r="D140">
        <v>11</v>
      </c>
      <c r="E140" t="s">
        <v>0</v>
      </c>
      <c r="F140">
        <v>1000</v>
      </c>
      <c r="G140" t="s">
        <v>115</v>
      </c>
      <c r="H140" t="s">
        <v>2</v>
      </c>
      <c r="I140" s="1">
        <v>44317</v>
      </c>
      <c r="J140" s="2">
        <v>0.46249999999999997</v>
      </c>
      <c r="K140">
        <v>6</v>
      </c>
      <c r="L140">
        <v>5</v>
      </c>
      <c r="M140" t="s">
        <v>126</v>
      </c>
      <c r="N140" s="3" t="s">
        <v>549</v>
      </c>
      <c r="O140" s="3" t="s">
        <v>550</v>
      </c>
      <c r="P140" s="3" t="s">
        <v>591</v>
      </c>
      <c r="Q140" s="3">
        <f>VALUE(N140)*3600+VALUE(O140)*60+VALUE(SUBSTITUTE(P140,".",","))</f>
        <v>265.56</v>
      </c>
      <c r="R140" s="4" t="str">
        <f t="shared" si="2"/>
        <v>0:04:25,560</v>
      </c>
      <c r="S140" t="s">
        <v>4</v>
      </c>
      <c r="T140">
        <v>4499</v>
      </c>
      <c r="U140" t="s">
        <v>127</v>
      </c>
      <c r="V140" t="s">
        <v>128</v>
      </c>
      <c r="W140" t="s">
        <v>14</v>
      </c>
    </row>
    <row r="141" spans="1:23" outlineLevel="2" x14ac:dyDescent="0.3">
      <c r="A141" t="str">
        <f>U141&amp;" "&amp;V141&amp;" ("&amp;W141&amp;")"</f>
        <v>Grolmus Lukáš (KOM)</v>
      </c>
      <c r="B141" t="str">
        <f>E141&amp;" "&amp;F141&amp;" "&amp;G141</f>
        <v>K1 1000 Kadeti</v>
      </c>
      <c r="C141" t="str">
        <f>A141&amp;" "&amp;B141</f>
        <v>Grolmus Lukáš (KOM) K1 1000 Kadeti</v>
      </c>
      <c r="D141">
        <v>21</v>
      </c>
      <c r="E141" t="s">
        <v>0</v>
      </c>
      <c r="F141">
        <v>1000</v>
      </c>
      <c r="G141" t="s">
        <v>115</v>
      </c>
      <c r="H141" t="s">
        <v>2</v>
      </c>
      <c r="I141" s="1">
        <v>44317</v>
      </c>
      <c r="J141" s="2">
        <v>0.51041666666666663</v>
      </c>
      <c r="K141">
        <v>8</v>
      </c>
      <c r="L141">
        <v>3</v>
      </c>
      <c r="M141" t="s">
        <v>234</v>
      </c>
      <c r="N141" s="3" t="s">
        <v>549</v>
      </c>
      <c r="O141" s="3" t="s">
        <v>550</v>
      </c>
      <c r="P141" s="3" t="s">
        <v>651</v>
      </c>
      <c r="Q141" s="3">
        <f>VALUE(N141)*3600+VALUE(O141)*60+VALUE(SUBSTITUTE(P141,".",","))</f>
        <v>255.041</v>
      </c>
      <c r="R141" s="4" t="str">
        <f t="shared" si="2"/>
        <v>0:04:15,041</v>
      </c>
      <c r="S141" t="s">
        <v>4</v>
      </c>
      <c r="T141">
        <v>4499</v>
      </c>
      <c r="U141" t="s">
        <v>127</v>
      </c>
      <c r="V141" t="s">
        <v>128</v>
      </c>
      <c r="W141" t="s">
        <v>14</v>
      </c>
    </row>
    <row r="142" spans="1:23" outlineLevel="2" x14ac:dyDescent="0.3">
      <c r="A142" t="str">
        <f>U142&amp;" "&amp;V142&amp;" ("&amp;W142&amp;")"</f>
        <v>Grolmus Lukáš (KOM)</v>
      </c>
      <c r="B142" t="str">
        <f>E142&amp;" "&amp;F142&amp;" "&amp;G142</f>
        <v>K1 1000 Kadeti</v>
      </c>
      <c r="C142" t="str">
        <f>A142&amp;" "&amp;B142</f>
        <v>Grolmus Lukáš (KOM) K1 1000 Kadeti</v>
      </c>
      <c r="D142">
        <v>37</v>
      </c>
      <c r="E142" t="s">
        <v>0</v>
      </c>
      <c r="F142">
        <v>1000</v>
      </c>
      <c r="G142" t="s">
        <v>115</v>
      </c>
      <c r="H142" t="s">
        <v>2</v>
      </c>
      <c r="I142" s="1">
        <v>44317</v>
      </c>
      <c r="J142" s="2">
        <v>0.61597222222222225</v>
      </c>
      <c r="K142">
        <v>8</v>
      </c>
      <c r="L142">
        <v>4</v>
      </c>
      <c r="M142" t="s">
        <v>286</v>
      </c>
      <c r="N142" s="3" t="s">
        <v>549</v>
      </c>
      <c r="O142" s="3" t="s">
        <v>550</v>
      </c>
      <c r="P142" s="3" t="s">
        <v>701</v>
      </c>
      <c r="Q142" s="3">
        <f>VALUE(N142)*3600+VALUE(O142)*60+VALUE(SUBSTITUTE(P142,".",","))</f>
        <v>244.28</v>
      </c>
      <c r="R142" s="4" t="str">
        <f t="shared" si="2"/>
        <v>0:04:04,280</v>
      </c>
      <c r="S142" t="s">
        <v>4</v>
      </c>
      <c r="T142">
        <v>4499</v>
      </c>
      <c r="U142" t="s">
        <v>127</v>
      </c>
      <c r="V142" t="s">
        <v>128</v>
      </c>
      <c r="W142" t="s">
        <v>14</v>
      </c>
    </row>
    <row r="143" spans="1:23" outlineLevel="1" x14ac:dyDescent="0.3">
      <c r="C143" s="5" t="s">
        <v>1198</v>
      </c>
      <c r="I143" s="1"/>
      <c r="J143" s="2"/>
      <c r="N143" s="3"/>
      <c r="O143" s="3"/>
      <c r="P143" s="3"/>
      <c r="Q143" s="3">
        <f>SUBTOTAL(9,Q144:Q145)</f>
        <v>93.28</v>
      </c>
      <c r="R143" s="6" t="str">
        <f t="shared" si="2"/>
        <v>0:01:33,280</v>
      </c>
      <c r="W143">
        <f>SUBTOTAL(9,W144:W145)</f>
        <v>0</v>
      </c>
    </row>
    <row r="144" spans="1:23" outlineLevel="2" x14ac:dyDescent="0.3">
      <c r="A144" t="str">
        <f>U144&amp;" "&amp;V144&amp;" ("&amp;W144&amp;")"</f>
        <v>Grolmus Lukáš (KOM)</v>
      </c>
      <c r="B144" t="str">
        <f>E144&amp;" "&amp;F144&amp;" "&amp;G144</f>
        <v>K1 200 Kadeti</v>
      </c>
      <c r="C144" t="str">
        <f>A144&amp;" "&amp;B144</f>
        <v>Grolmus Lukáš (KOM) K1 200 Kadeti</v>
      </c>
      <c r="D144">
        <v>91</v>
      </c>
      <c r="E144" t="s">
        <v>0</v>
      </c>
      <c r="F144">
        <v>200</v>
      </c>
      <c r="G144" t="s">
        <v>115</v>
      </c>
      <c r="H144" t="s">
        <v>2</v>
      </c>
      <c r="I144" s="1">
        <v>44318</v>
      </c>
      <c r="J144" s="2">
        <v>0.63541666666666663</v>
      </c>
      <c r="K144">
        <v>6</v>
      </c>
      <c r="L144">
        <v>3</v>
      </c>
      <c r="M144" t="s">
        <v>453</v>
      </c>
      <c r="N144" s="3" t="s">
        <v>549</v>
      </c>
      <c r="O144" s="3" t="s">
        <v>549</v>
      </c>
      <c r="P144" s="3" t="s">
        <v>859</v>
      </c>
      <c r="Q144" s="3">
        <f>VALUE(N144)*3600+VALUE(O144)*60+VALUE(SUBSTITUTE(P144,".",","))</f>
        <v>48.2</v>
      </c>
      <c r="R144" s="4" t="str">
        <f t="shared" si="2"/>
        <v>0:00:48,200</v>
      </c>
      <c r="S144" t="s">
        <v>4</v>
      </c>
      <c r="T144">
        <v>4499</v>
      </c>
      <c r="U144" t="s">
        <v>127</v>
      </c>
      <c r="V144" t="s">
        <v>128</v>
      </c>
      <c r="W144" t="s">
        <v>14</v>
      </c>
    </row>
    <row r="145" spans="1:23" outlineLevel="2" x14ac:dyDescent="0.3">
      <c r="A145" t="str">
        <f>U145&amp;" "&amp;V145&amp;" ("&amp;W145&amp;")"</f>
        <v>Grolmus Lukáš (KOM)</v>
      </c>
      <c r="B145" t="str">
        <f>E145&amp;" "&amp;F145&amp;" "&amp;G145</f>
        <v>K1 200 Kadeti</v>
      </c>
      <c r="C145" t="str">
        <f>A145&amp;" "&amp;B145</f>
        <v>Grolmus Lukáš (KOM) K1 200 Kadeti</v>
      </c>
      <c r="D145">
        <v>105</v>
      </c>
      <c r="E145" t="s">
        <v>0</v>
      </c>
      <c r="F145">
        <v>200</v>
      </c>
      <c r="G145" t="s">
        <v>115</v>
      </c>
      <c r="H145" t="s">
        <v>2</v>
      </c>
      <c r="I145" s="1">
        <v>44318</v>
      </c>
      <c r="J145" s="2">
        <v>0.67708333333333337</v>
      </c>
      <c r="K145">
        <v>9</v>
      </c>
      <c r="L145">
        <v>5</v>
      </c>
      <c r="M145" t="s">
        <v>426</v>
      </c>
      <c r="N145" s="3" t="s">
        <v>549</v>
      </c>
      <c r="O145" s="3" t="s">
        <v>549</v>
      </c>
      <c r="P145" s="3" t="s">
        <v>836</v>
      </c>
      <c r="Q145" s="3">
        <f>VALUE(N145)*3600+VALUE(O145)*60+VALUE(SUBSTITUTE(P145,".",","))</f>
        <v>45.08</v>
      </c>
      <c r="R145" s="4" t="str">
        <f t="shared" si="2"/>
        <v>0:00:45,080</v>
      </c>
      <c r="S145" t="s">
        <v>4</v>
      </c>
      <c r="T145">
        <v>4499</v>
      </c>
      <c r="U145" t="s">
        <v>127</v>
      </c>
      <c r="V145" t="s">
        <v>128</v>
      </c>
      <c r="W145" t="s">
        <v>14</v>
      </c>
    </row>
    <row r="146" spans="1:23" outlineLevel="1" x14ac:dyDescent="0.3">
      <c r="C146" s="5" t="s">
        <v>1144</v>
      </c>
      <c r="I146" s="1"/>
      <c r="J146" s="2"/>
      <c r="N146" s="3"/>
      <c r="O146" s="3"/>
      <c r="P146" s="3"/>
      <c r="Q146" s="3">
        <f>SUBTOTAL(9,Q147:Q148)</f>
        <v>261.16899999999998</v>
      </c>
      <c r="R146" s="6" t="str">
        <f t="shared" si="2"/>
        <v>0:04:21,169</v>
      </c>
      <c r="W146">
        <f>SUBTOTAL(9,W147:W148)</f>
        <v>0</v>
      </c>
    </row>
    <row r="147" spans="1:23" outlineLevel="2" x14ac:dyDescent="0.3">
      <c r="A147" t="str">
        <f>U147&amp;" "&amp;V147&amp;" ("&amp;W147&amp;")"</f>
        <v>Grolmus Lukáš (KOM)</v>
      </c>
      <c r="B147" t="str">
        <f>E147&amp;" "&amp;F147&amp;" "&amp;G147</f>
        <v>K1 500 Kadeti</v>
      </c>
      <c r="C147" t="str">
        <f>A147&amp;" "&amp;B147</f>
        <v>Grolmus Lukáš (KOM) K1 500 Kadeti</v>
      </c>
      <c r="D147">
        <v>54</v>
      </c>
      <c r="E147" t="s">
        <v>0</v>
      </c>
      <c r="F147">
        <v>500</v>
      </c>
      <c r="G147" t="s">
        <v>115</v>
      </c>
      <c r="H147" t="s">
        <v>2</v>
      </c>
      <c r="I147" s="1">
        <v>44318</v>
      </c>
      <c r="J147" s="2">
        <v>0.39374999999999999</v>
      </c>
      <c r="K147">
        <v>6</v>
      </c>
      <c r="L147">
        <v>5</v>
      </c>
      <c r="M147" t="s">
        <v>339</v>
      </c>
      <c r="N147" s="3" t="s">
        <v>549</v>
      </c>
      <c r="O147" s="3" t="s">
        <v>720</v>
      </c>
      <c r="P147" s="3" t="s">
        <v>755</v>
      </c>
      <c r="Q147" s="3">
        <f>VALUE(N147)*3600+VALUE(O147)*60+VALUE(SUBSTITUTE(P147,".",","))</f>
        <v>135.68899999999999</v>
      </c>
      <c r="R147" s="4" t="str">
        <f t="shared" si="2"/>
        <v>0:02:15,689</v>
      </c>
      <c r="S147" t="s">
        <v>4</v>
      </c>
      <c r="T147">
        <v>4499</v>
      </c>
      <c r="U147" t="s">
        <v>127</v>
      </c>
      <c r="V147" t="s">
        <v>128</v>
      </c>
      <c r="W147" t="s">
        <v>14</v>
      </c>
    </row>
    <row r="148" spans="1:23" outlineLevel="2" x14ac:dyDescent="0.3">
      <c r="A148" t="str">
        <f>U148&amp;" "&amp;V148&amp;" ("&amp;W148&amp;")"</f>
        <v>Grolmus Lukáš (KOM)</v>
      </c>
      <c r="B148" t="str">
        <f>E148&amp;" "&amp;F148&amp;" "&amp;G148</f>
        <v>K1 500 Kadeti</v>
      </c>
      <c r="C148" t="str">
        <f>A148&amp;" "&amp;B148</f>
        <v>Grolmus Lukáš (KOM) K1 500 Kadeti</v>
      </c>
      <c r="D148">
        <v>68</v>
      </c>
      <c r="E148" t="s">
        <v>0</v>
      </c>
      <c r="F148">
        <v>500</v>
      </c>
      <c r="G148" t="s">
        <v>115</v>
      </c>
      <c r="H148" t="s">
        <v>2</v>
      </c>
      <c r="I148" s="1">
        <v>44318</v>
      </c>
      <c r="J148" s="2">
        <v>0.59375</v>
      </c>
      <c r="K148">
        <v>7</v>
      </c>
      <c r="L148">
        <v>3</v>
      </c>
      <c r="M148" t="s">
        <v>396</v>
      </c>
      <c r="N148" s="3" t="s">
        <v>549</v>
      </c>
      <c r="O148" s="3" t="s">
        <v>720</v>
      </c>
      <c r="P148" s="3" t="s">
        <v>617</v>
      </c>
      <c r="Q148" s="3">
        <f>VALUE(N148)*3600+VALUE(O148)*60+VALUE(SUBSTITUTE(P148,".",","))</f>
        <v>125.48</v>
      </c>
      <c r="R148" s="4" t="str">
        <f t="shared" si="2"/>
        <v>0:02:05,480</v>
      </c>
      <c r="S148" t="s">
        <v>4</v>
      </c>
      <c r="T148">
        <v>4499</v>
      </c>
      <c r="U148" t="s">
        <v>127</v>
      </c>
      <c r="V148" t="s">
        <v>128</v>
      </c>
      <c r="W148" t="s">
        <v>14</v>
      </c>
    </row>
    <row r="149" spans="1:23" outlineLevel="1" x14ac:dyDescent="0.3">
      <c r="C149" s="5" t="s">
        <v>1316</v>
      </c>
      <c r="I149" s="1"/>
      <c r="J149" s="2"/>
      <c r="N149" s="3"/>
      <c r="O149" s="3"/>
      <c r="P149" s="3"/>
      <c r="Q149" s="3">
        <f>SUBTOTAL(9,Q150:Q152)</f>
        <v>921.68000000000006</v>
      </c>
      <c r="R149" s="6" t="str">
        <f t="shared" si="2"/>
        <v>0:15:21,680</v>
      </c>
      <c r="W149">
        <f>SUBTOTAL(9,W150:W152)</f>
        <v>0</v>
      </c>
    </row>
    <row r="150" spans="1:23" outlineLevel="2" x14ac:dyDescent="0.3">
      <c r="A150" t="str">
        <f>U150&amp;" "&amp;V150&amp;" ("&amp;W150&amp;")"</f>
        <v>Hladký Dušan (PIE)</v>
      </c>
      <c r="B150" t="str">
        <f>E150&amp;" "&amp;F150&amp;" "&amp;G150</f>
        <v>C1 1000 Juniori</v>
      </c>
      <c r="C150" t="str">
        <f>A150&amp;" "&amp;B150</f>
        <v>Hladký Dušan (PIE) C1 1000 Juniori</v>
      </c>
      <c r="D150">
        <v>6</v>
      </c>
      <c r="E150" t="s">
        <v>72</v>
      </c>
      <c r="F150">
        <v>1000</v>
      </c>
      <c r="G150" t="s">
        <v>1</v>
      </c>
      <c r="H150" t="s">
        <v>2</v>
      </c>
      <c r="I150" s="1">
        <v>44317</v>
      </c>
      <c r="J150" s="2">
        <v>0.44375000000000003</v>
      </c>
      <c r="K150">
        <v>3</v>
      </c>
      <c r="L150">
        <v>5</v>
      </c>
      <c r="M150" t="s">
        <v>84</v>
      </c>
      <c r="N150" s="3" t="s">
        <v>549</v>
      </c>
      <c r="O150" s="3" t="s">
        <v>576</v>
      </c>
      <c r="P150" s="3" t="s">
        <v>577</v>
      </c>
      <c r="Q150" s="3">
        <f>VALUE(N150)*3600+VALUE(O150)*60+VALUE(SUBSTITUTE(P150,".",","))</f>
        <v>316.60000000000002</v>
      </c>
      <c r="R150" s="4" t="str">
        <f t="shared" si="2"/>
        <v>0:05:16,600</v>
      </c>
      <c r="S150" t="s">
        <v>4</v>
      </c>
      <c r="T150">
        <v>4893</v>
      </c>
      <c r="U150" t="s">
        <v>85</v>
      </c>
      <c r="V150" t="s">
        <v>86</v>
      </c>
      <c r="W150" t="s">
        <v>7</v>
      </c>
    </row>
    <row r="151" spans="1:23" outlineLevel="2" x14ac:dyDescent="0.3">
      <c r="A151" t="str">
        <f>U151&amp;" "&amp;V151&amp;" ("&amp;W151&amp;")"</f>
        <v>Hladký Dušan (PIE)</v>
      </c>
      <c r="B151" t="str">
        <f>E151&amp;" "&amp;F151&amp;" "&amp;G151</f>
        <v>C1 1000 Juniori</v>
      </c>
      <c r="C151" t="str">
        <f>A151&amp;" "&amp;B151</f>
        <v>Hladký Dušan (PIE) C1 1000 Juniori</v>
      </c>
      <c r="D151">
        <v>19</v>
      </c>
      <c r="E151" t="s">
        <v>72</v>
      </c>
      <c r="F151">
        <v>1000</v>
      </c>
      <c r="G151" t="s">
        <v>1</v>
      </c>
      <c r="H151" t="s">
        <v>2</v>
      </c>
      <c r="I151" s="1">
        <v>44317</v>
      </c>
      <c r="J151" s="2">
        <v>0.50624999999999998</v>
      </c>
      <c r="K151">
        <v>3</v>
      </c>
      <c r="L151">
        <v>5</v>
      </c>
      <c r="M151" t="s">
        <v>223</v>
      </c>
      <c r="N151" s="3" t="s">
        <v>549</v>
      </c>
      <c r="O151" s="3" t="s">
        <v>576</v>
      </c>
      <c r="P151" s="3" t="s">
        <v>640</v>
      </c>
      <c r="Q151" s="3">
        <f>VALUE(N151)*3600+VALUE(O151)*60+VALUE(SUBSTITUTE(P151,".",","))</f>
        <v>307.39999999999998</v>
      </c>
      <c r="R151" s="4" t="str">
        <f t="shared" si="2"/>
        <v>0:05:07,400</v>
      </c>
      <c r="S151" t="s">
        <v>4</v>
      </c>
      <c r="T151">
        <v>4893</v>
      </c>
      <c r="U151" t="s">
        <v>85</v>
      </c>
      <c r="V151" t="s">
        <v>86</v>
      </c>
      <c r="W151" t="s">
        <v>7</v>
      </c>
    </row>
    <row r="152" spans="1:23" outlineLevel="2" x14ac:dyDescent="0.3">
      <c r="A152" t="str">
        <f>U152&amp;" "&amp;V152&amp;" ("&amp;W152&amp;")"</f>
        <v>Hladký Dušan (PIE)</v>
      </c>
      <c r="B152" t="str">
        <f>E152&amp;" "&amp;F152&amp;" "&amp;G152</f>
        <v>C1 1000 Juniori</v>
      </c>
      <c r="C152" t="str">
        <f>A152&amp;" "&amp;B152</f>
        <v>Hladký Dušan (PIE) C1 1000 Juniori</v>
      </c>
      <c r="D152">
        <v>35</v>
      </c>
      <c r="E152" t="s">
        <v>72</v>
      </c>
      <c r="F152">
        <v>1000</v>
      </c>
      <c r="G152" t="s">
        <v>1</v>
      </c>
      <c r="H152" t="s">
        <v>2</v>
      </c>
      <c r="I152" s="1">
        <v>44317</v>
      </c>
      <c r="J152" s="2">
        <v>0.60763888888888895</v>
      </c>
      <c r="K152">
        <v>3</v>
      </c>
      <c r="L152">
        <v>5</v>
      </c>
      <c r="M152" t="s">
        <v>282</v>
      </c>
      <c r="N152" s="3" t="s">
        <v>549</v>
      </c>
      <c r="O152" s="3" t="s">
        <v>550</v>
      </c>
      <c r="P152" s="3" t="s">
        <v>697</v>
      </c>
      <c r="Q152" s="3">
        <f>VALUE(N152)*3600+VALUE(O152)*60+VALUE(SUBSTITUTE(P152,".",","))</f>
        <v>297.68</v>
      </c>
      <c r="R152" s="4" t="str">
        <f t="shared" si="2"/>
        <v>0:04:57,680</v>
      </c>
      <c r="S152" t="s">
        <v>4</v>
      </c>
      <c r="T152">
        <v>4893</v>
      </c>
      <c r="U152" t="s">
        <v>85</v>
      </c>
      <c r="V152" t="s">
        <v>86</v>
      </c>
      <c r="W152" t="s">
        <v>7</v>
      </c>
    </row>
    <row r="153" spans="1:23" outlineLevel="1" x14ac:dyDescent="0.3">
      <c r="C153" s="5" t="s">
        <v>1306</v>
      </c>
      <c r="I153" s="1"/>
      <c r="J153" s="2"/>
      <c r="N153" s="3"/>
      <c r="O153" s="3"/>
      <c r="P153" s="3"/>
      <c r="Q153" s="3">
        <f>SUBTOTAL(9,Q154:Q155)</f>
        <v>114.88</v>
      </c>
      <c r="R153" s="6" t="str">
        <f t="shared" si="2"/>
        <v>0:01:54,880</v>
      </c>
      <c r="W153">
        <f>SUBTOTAL(9,W154:W155)</f>
        <v>0</v>
      </c>
    </row>
    <row r="154" spans="1:23" outlineLevel="2" x14ac:dyDescent="0.3">
      <c r="A154" t="str">
        <f>U154&amp;" "&amp;V154&amp;" ("&amp;W154&amp;")"</f>
        <v>Hladký Dušan (PIE)</v>
      </c>
      <c r="B154" t="str">
        <f>E154&amp;" "&amp;F154&amp;" "&amp;G154</f>
        <v>C1 200 Juniori</v>
      </c>
      <c r="C154" t="str">
        <f>A154&amp;" "&amp;B154</f>
        <v>Hladký Dušan (PIE) C1 200 Juniori</v>
      </c>
      <c r="D154">
        <v>89</v>
      </c>
      <c r="E154" t="s">
        <v>72</v>
      </c>
      <c r="F154">
        <v>200</v>
      </c>
      <c r="G154" t="s">
        <v>1</v>
      </c>
      <c r="H154" t="s">
        <v>2</v>
      </c>
      <c r="I154" s="1">
        <v>44318</v>
      </c>
      <c r="J154" s="2">
        <v>0.63124999999999998</v>
      </c>
      <c r="K154">
        <v>3</v>
      </c>
      <c r="L154">
        <v>4</v>
      </c>
      <c r="M154" t="s">
        <v>441</v>
      </c>
      <c r="N154" s="3" t="s">
        <v>549</v>
      </c>
      <c r="O154" s="3" t="s">
        <v>549</v>
      </c>
      <c r="P154" s="3" t="s">
        <v>848</v>
      </c>
      <c r="Q154" s="3">
        <f>VALUE(N154)*3600+VALUE(O154)*60+VALUE(SUBSTITUTE(P154,".",","))</f>
        <v>59.96</v>
      </c>
      <c r="R154" s="4" t="str">
        <f t="shared" si="2"/>
        <v>0:00:59,960</v>
      </c>
      <c r="S154" t="s">
        <v>4</v>
      </c>
      <c r="T154">
        <v>4893</v>
      </c>
      <c r="U154" t="s">
        <v>85</v>
      </c>
      <c r="V154" t="s">
        <v>86</v>
      </c>
      <c r="W154" t="s">
        <v>7</v>
      </c>
    </row>
    <row r="155" spans="1:23" outlineLevel="2" x14ac:dyDescent="0.3">
      <c r="A155" t="str">
        <f>U155&amp;" "&amp;V155&amp;" ("&amp;W155&amp;")"</f>
        <v>Hladký Dušan (PIE)</v>
      </c>
      <c r="B155" t="str">
        <f>E155&amp;" "&amp;F155&amp;" "&amp;G155</f>
        <v>C1 200 Juniori</v>
      </c>
      <c r="C155" t="str">
        <f>A155&amp;" "&amp;B155</f>
        <v>Hladký Dušan (PIE) C1 200 Juniori</v>
      </c>
      <c r="D155">
        <v>103</v>
      </c>
      <c r="E155" t="s">
        <v>72</v>
      </c>
      <c r="F155">
        <v>200</v>
      </c>
      <c r="G155" t="s">
        <v>1</v>
      </c>
      <c r="H155" t="s">
        <v>2</v>
      </c>
      <c r="I155" s="1">
        <v>44318</v>
      </c>
      <c r="J155" s="2">
        <v>0.67291666666666661</v>
      </c>
      <c r="K155">
        <v>1</v>
      </c>
      <c r="L155">
        <v>5</v>
      </c>
      <c r="M155" t="s">
        <v>497</v>
      </c>
      <c r="N155" s="3" t="s">
        <v>549</v>
      </c>
      <c r="O155" s="3" t="s">
        <v>549</v>
      </c>
      <c r="P155" s="3" t="s">
        <v>899</v>
      </c>
      <c r="Q155" s="3">
        <f>VALUE(N155)*3600+VALUE(O155)*60+VALUE(SUBSTITUTE(P155,".",","))</f>
        <v>54.92</v>
      </c>
      <c r="R155" s="4" t="str">
        <f t="shared" si="2"/>
        <v>0:00:54,920</v>
      </c>
      <c r="S155" t="s">
        <v>4</v>
      </c>
      <c r="T155">
        <v>4893</v>
      </c>
      <c r="U155" t="s">
        <v>85</v>
      </c>
      <c r="V155" t="s">
        <v>86</v>
      </c>
      <c r="W155" t="s">
        <v>7</v>
      </c>
    </row>
    <row r="156" spans="1:23" outlineLevel="1" x14ac:dyDescent="0.3">
      <c r="C156" s="5" t="s">
        <v>1296</v>
      </c>
      <c r="I156" s="1"/>
      <c r="J156" s="2"/>
      <c r="N156" s="3"/>
      <c r="O156" s="3"/>
      <c r="P156" s="3"/>
      <c r="Q156" s="3">
        <f>SUBTOTAL(9,Q157:Q158)</f>
        <v>313.05099999999999</v>
      </c>
      <c r="R156" s="6" t="str">
        <f t="shared" si="2"/>
        <v>0:05:13,051</v>
      </c>
      <c r="W156">
        <f>SUBTOTAL(9,W157:W158)</f>
        <v>0</v>
      </c>
    </row>
    <row r="157" spans="1:23" outlineLevel="2" x14ac:dyDescent="0.3">
      <c r="A157" t="str">
        <f>U157&amp;" "&amp;V157&amp;" ("&amp;W157&amp;")"</f>
        <v>Hladký Dušan (PIE)</v>
      </c>
      <c r="B157" t="str">
        <f>E157&amp;" "&amp;F157&amp;" "&amp;G157</f>
        <v>C1 500 Juniori</v>
      </c>
      <c r="C157" t="str">
        <f>A157&amp;" "&amp;B157</f>
        <v>Hladký Dušan (PIE) C1 500 Juniori</v>
      </c>
      <c r="D157">
        <v>52</v>
      </c>
      <c r="E157" t="s">
        <v>72</v>
      </c>
      <c r="F157">
        <v>500</v>
      </c>
      <c r="G157" t="s">
        <v>1</v>
      </c>
      <c r="H157" t="s">
        <v>2</v>
      </c>
      <c r="I157" s="1">
        <v>44318</v>
      </c>
      <c r="J157" s="2">
        <v>0.38958333333333334</v>
      </c>
      <c r="K157">
        <v>3</v>
      </c>
      <c r="L157">
        <v>5</v>
      </c>
      <c r="M157" t="s">
        <v>325</v>
      </c>
      <c r="N157" s="3" t="s">
        <v>549</v>
      </c>
      <c r="O157" s="3" t="s">
        <v>720</v>
      </c>
      <c r="P157" s="3" t="s">
        <v>741</v>
      </c>
      <c r="Q157" s="3">
        <f>VALUE(N157)*3600+VALUE(O157)*60+VALUE(SUBSTITUTE(P157,".",","))</f>
        <v>162.291</v>
      </c>
      <c r="R157" s="4" t="str">
        <f t="shared" si="2"/>
        <v>0:02:42,291</v>
      </c>
      <c r="S157" t="s">
        <v>4</v>
      </c>
      <c r="T157">
        <v>4893</v>
      </c>
      <c r="U157" t="s">
        <v>85</v>
      </c>
      <c r="V157" t="s">
        <v>86</v>
      </c>
      <c r="W157" t="s">
        <v>7</v>
      </c>
    </row>
    <row r="158" spans="1:23" outlineLevel="2" x14ac:dyDescent="0.3">
      <c r="A158" t="str">
        <f>U158&amp;" "&amp;V158&amp;" ("&amp;W158&amp;")"</f>
        <v>Hladký Dušan (PIE)</v>
      </c>
      <c r="B158" t="str">
        <f>E158&amp;" "&amp;F158&amp;" "&amp;G158</f>
        <v>C1 500 Juniori</v>
      </c>
      <c r="C158" t="str">
        <f>A158&amp;" "&amp;B158</f>
        <v>Hladký Dušan (PIE) C1 500 Juniori</v>
      </c>
      <c r="D158">
        <v>66</v>
      </c>
      <c r="E158" t="s">
        <v>72</v>
      </c>
      <c r="F158">
        <v>500</v>
      </c>
      <c r="G158" t="s">
        <v>1</v>
      </c>
      <c r="H158" t="s">
        <v>2</v>
      </c>
      <c r="I158" s="1">
        <v>44318</v>
      </c>
      <c r="J158" s="2">
        <v>0.58958333333333335</v>
      </c>
      <c r="K158">
        <v>7</v>
      </c>
      <c r="L158">
        <v>5</v>
      </c>
      <c r="M158" t="s">
        <v>386</v>
      </c>
      <c r="N158" s="3" t="s">
        <v>549</v>
      </c>
      <c r="O158" s="3" t="s">
        <v>720</v>
      </c>
      <c r="P158" s="3" t="s">
        <v>800</v>
      </c>
      <c r="Q158" s="3">
        <f>VALUE(N158)*3600+VALUE(O158)*60+VALUE(SUBSTITUTE(P158,".",","))</f>
        <v>150.76</v>
      </c>
      <c r="R158" s="4" t="str">
        <f t="shared" si="2"/>
        <v>0:02:30,760</v>
      </c>
      <c r="S158" t="s">
        <v>4</v>
      </c>
      <c r="T158">
        <v>4893</v>
      </c>
      <c r="U158" t="s">
        <v>85</v>
      </c>
      <c r="V158" t="s">
        <v>86</v>
      </c>
      <c r="W158" t="s">
        <v>7</v>
      </c>
    </row>
    <row r="159" spans="1:23" outlineLevel="1" x14ac:dyDescent="0.3">
      <c r="C159" s="5" t="s">
        <v>1264</v>
      </c>
      <c r="I159" s="1"/>
      <c r="J159" s="2"/>
      <c r="N159" s="3"/>
      <c r="O159" s="3"/>
      <c r="P159" s="3"/>
      <c r="Q159" s="3">
        <f>SUBTOTAL(9,Q160:Q161)</f>
        <v>578.76</v>
      </c>
      <c r="R159" s="6" t="str">
        <f t="shared" si="2"/>
        <v>0:09:38,760</v>
      </c>
      <c r="W159">
        <f>SUBTOTAL(9,W160:W161)</f>
        <v>0</v>
      </c>
    </row>
    <row r="160" spans="1:23" outlineLevel="2" x14ac:dyDescent="0.3">
      <c r="A160" t="str">
        <f>U160&amp;" "&amp;V160&amp;" ("&amp;W160&amp;")"</f>
        <v>Holá Nina (NOV)</v>
      </c>
      <c r="B160" t="str">
        <f>E160&amp;" "&amp;F160&amp;" "&amp;G160</f>
        <v>K1 1000 Juniorky</v>
      </c>
      <c r="C160" t="str">
        <f>A160&amp;" "&amp;B160</f>
        <v>Holá Nina (NOV) K1 1000 Juniorky</v>
      </c>
      <c r="D160">
        <v>7</v>
      </c>
      <c r="E160" t="s">
        <v>0</v>
      </c>
      <c r="F160">
        <v>1000</v>
      </c>
      <c r="G160" t="s">
        <v>87</v>
      </c>
      <c r="H160" t="s">
        <v>2</v>
      </c>
      <c r="I160" s="1">
        <v>44317</v>
      </c>
      <c r="J160" s="2">
        <v>0.4458333333333333</v>
      </c>
      <c r="K160">
        <v>7</v>
      </c>
      <c r="L160">
        <v>3</v>
      </c>
      <c r="M160" t="s">
        <v>94</v>
      </c>
      <c r="N160" s="3" t="s">
        <v>549</v>
      </c>
      <c r="O160" s="3" t="s">
        <v>550</v>
      </c>
      <c r="P160" s="3" t="s">
        <v>580</v>
      </c>
      <c r="Q160" s="3">
        <f>VALUE(N160)*3600+VALUE(O160)*60+VALUE(SUBSTITUTE(P160,".",","))</f>
        <v>286.39999999999998</v>
      </c>
      <c r="R160" s="4" t="str">
        <f t="shared" si="2"/>
        <v>0:04:46,400</v>
      </c>
      <c r="S160" t="s">
        <v>4</v>
      </c>
      <c r="T160">
        <v>2433</v>
      </c>
      <c r="U160" t="s">
        <v>95</v>
      </c>
      <c r="V160" t="s">
        <v>96</v>
      </c>
      <c r="W160" t="s">
        <v>18</v>
      </c>
    </row>
    <row r="161" spans="1:23" outlineLevel="2" x14ac:dyDescent="0.3">
      <c r="A161" t="str">
        <f>U161&amp;" "&amp;V161&amp;" ("&amp;W161&amp;")"</f>
        <v>Holá Nina (NOV)</v>
      </c>
      <c r="B161" t="str">
        <f>E161&amp;" "&amp;F161&amp;" "&amp;G161</f>
        <v>K1 1000 Juniorky</v>
      </c>
      <c r="C161" t="str">
        <f>A161&amp;" "&amp;B161</f>
        <v>Holá Nina (NOV) K1 1000 Juniorky</v>
      </c>
      <c r="D161">
        <v>20</v>
      </c>
      <c r="E161" t="s">
        <v>0</v>
      </c>
      <c r="F161">
        <v>1000</v>
      </c>
      <c r="G161" t="s">
        <v>87</v>
      </c>
      <c r="H161" t="s">
        <v>2</v>
      </c>
      <c r="I161" s="1">
        <v>44317</v>
      </c>
      <c r="J161" s="2">
        <v>0.5083333333333333</v>
      </c>
      <c r="K161">
        <v>4</v>
      </c>
      <c r="L161">
        <v>5</v>
      </c>
      <c r="M161" t="s">
        <v>228</v>
      </c>
      <c r="N161" s="3" t="s">
        <v>549</v>
      </c>
      <c r="O161" s="3" t="s">
        <v>550</v>
      </c>
      <c r="P161" s="3" t="s">
        <v>645</v>
      </c>
      <c r="Q161" s="3">
        <f>VALUE(N161)*3600+VALUE(O161)*60+VALUE(SUBSTITUTE(P161,".",","))</f>
        <v>292.36</v>
      </c>
      <c r="R161" s="4" t="str">
        <f t="shared" si="2"/>
        <v>0:04:52,360</v>
      </c>
      <c r="S161" t="s">
        <v>4</v>
      </c>
      <c r="T161">
        <v>2433</v>
      </c>
      <c r="U161" t="s">
        <v>95</v>
      </c>
      <c r="V161" t="s">
        <v>96</v>
      </c>
      <c r="W161" t="s">
        <v>18</v>
      </c>
    </row>
    <row r="162" spans="1:23" outlineLevel="1" x14ac:dyDescent="0.3">
      <c r="C162" s="5" t="s">
        <v>1211</v>
      </c>
      <c r="I162" s="1"/>
      <c r="J162" s="2"/>
      <c r="N162" s="3"/>
      <c r="O162" s="3"/>
      <c r="P162" s="3"/>
      <c r="Q162" s="3">
        <f>SUBTOTAL(9,Q163:Q164)</f>
        <v>108.52000000000001</v>
      </c>
      <c r="R162" s="6" t="str">
        <f t="shared" si="2"/>
        <v>0:01:48,520</v>
      </c>
      <c r="W162">
        <f>SUBTOTAL(9,W163:W164)</f>
        <v>0</v>
      </c>
    </row>
    <row r="163" spans="1:23" outlineLevel="2" x14ac:dyDescent="0.3">
      <c r="A163" t="str">
        <f>U163&amp;" "&amp;V163&amp;" ("&amp;W163&amp;")"</f>
        <v>Holá Nina (NOV)</v>
      </c>
      <c r="B163" t="str">
        <f>E163&amp;" "&amp;F163&amp;" "&amp;G163</f>
        <v>K1 200 Juniorky</v>
      </c>
      <c r="C163" t="str">
        <f>A163&amp;" "&amp;B163</f>
        <v>Holá Nina (NOV) K1 200 Juniorky</v>
      </c>
      <c r="D163">
        <v>90</v>
      </c>
      <c r="E163" t="s">
        <v>0</v>
      </c>
      <c r="F163">
        <v>200</v>
      </c>
      <c r="G163" t="s">
        <v>87</v>
      </c>
      <c r="H163" t="s">
        <v>2</v>
      </c>
      <c r="I163" s="1">
        <v>44318</v>
      </c>
      <c r="J163" s="2">
        <v>0.6333333333333333</v>
      </c>
      <c r="K163">
        <v>7</v>
      </c>
      <c r="L163">
        <v>6</v>
      </c>
      <c r="M163" t="s">
        <v>448</v>
      </c>
      <c r="N163" s="3" t="s">
        <v>549</v>
      </c>
      <c r="O163" s="3" t="s">
        <v>549</v>
      </c>
      <c r="P163" s="3" t="s">
        <v>854</v>
      </c>
      <c r="Q163" s="3">
        <f>VALUE(N163)*3600+VALUE(O163)*60+VALUE(SUBSTITUTE(P163,".",","))</f>
        <v>55.24</v>
      </c>
      <c r="R163" s="4" t="str">
        <f t="shared" si="2"/>
        <v>0:00:55,240</v>
      </c>
      <c r="S163" t="s">
        <v>4</v>
      </c>
      <c r="T163">
        <v>2433</v>
      </c>
      <c r="U163" t="s">
        <v>95</v>
      </c>
      <c r="V163" t="s">
        <v>96</v>
      </c>
      <c r="W163" t="s">
        <v>18</v>
      </c>
    </row>
    <row r="164" spans="1:23" outlineLevel="2" x14ac:dyDescent="0.3">
      <c r="A164" t="str">
        <f>U164&amp;" "&amp;V164&amp;" ("&amp;W164&amp;")"</f>
        <v>Holá Nina (NOV)</v>
      </c>
      <c r="B164" t="str">
        <f>E164&amp;" "&amp;F164&amp;" "&amp;G164</f>
        <v>K1 200 Juniorky</v>
      </c>
      <c r="C164" t="str">
        <f>A164&amp;" "&amp;B164</f>
        <v>Holá Nina (NOV) K1 200 Juniorky</v>
      </c>
      <c r="D164">
        <v>104</v>
      </c>
      <c r="E164" t="s">
        <v>0</v>
      </c>
      <c r="F164">
        <v>200</v>
      </c>
      <c r="G164" t="s">
        <v>87</v>
      </c>
      <c r="H164" t="s">
        <v>2</v>
      </c>
      <c r="I164" s="1">
        <v>44318</v>
      </c>
      <c r="J164" s="2">
        <v>0.67499999999999993</v>
      </c>
      <c r="K164">
        <v>5</v>
      </c>
      <c r="L164">
        <v>6</v>
      </c>
      <c r="M164" t="s">
        <v>503</v>
      </c>
      <c r="N164" s="3" t="s">
        <v>549</v>
      </c>
      <c r="O164" s="3" t="s">
        <v>549</v>
      </c>
      <c r="P164" s="3" t="s">
        <v>904</v>
      </c>
      <c r="Q164" s="3">
        <f>VALUE(N164)*3600+VALUE(O164)*60+VALUE(SUBSTITUTE(P164,".",","))</f>
        <v>53.28</v>
      </c>
      <c r="R164" s="4" t="str">
        <f t="shared" si="2"/>
        <v>0:00:53,280</v>
      </c>
      <c r="S164" t="s">
        <v>4</v>
      </c>
      <c r="T164">
        <v>2433</v>
      </c>
      <c r="U164" t="s">
        <v>95</v>
      </c>
      <c r="V164" t="s">
        <v>96</v>
      </c>
      <c r="W164" t="s">
        <v>18</v>
      </c>
    </row>
    <row r="165" spans="1:23" outlineLevel="1" x14ac:dyDescent="0.3">
      <c r="C165" s="5" t="s">
        <v>1157</v>
      </c>
      <c r="I165" s="1"/>
      <c r="J165" s="2"/>
      <c r="N165" s="3"/>
      <c r="O165" s="3"/>
      <c r="P165" s="3"/>
      <c r="Q165" s="3">
        <f>SUBTOTAL(9,Q166:Q167)</f>
        <v>295.387</v>
      </c>
      <c r="R165" s="6" t="str">
        <f t="shared" si="2"/>
        <v>0:04:55,387</v>
      </c>
      <c r="W165">
        <f>SUBTOTAL(9,W166:W167)</f>
        <v>0</v>
      </c>
    </row>
    <row r="166" spans="1:23" outlineLevel="2" x14ac:dyDescent="0.3">
      <c r="A166" t="str">
        <f>U166&amp;" "&amp;V166&amp;" ("&amp;W166&amp;")"</f>
        <v>Holá Nina (NOV)</v>
      </c>
      <c r="B166" t="str">
        <f>E166&amp;" "&amp;F166&amp;" "&amp;G166</f>
        <v>K1 500 Juniorky</v>
      </c>
      <c r="C166" t="str">
        <f>A166&amp;" "&amp;B166</f>
        <v>Holá Nina (NOV) K1 500 Juniorky</v>
      </c>
      <c r="D166">
        <v>53</v>
      </c>
      <c r="E166" t="s">
        <v>0</v>
      </c>
      <c r="F166">
        <v>500</v>
      </c>
      <c r="G166" t="s">
        <v>87</v>
      </c>
      <c r="H166" t="s">
        <v>2</v>
      </c>
      <c r="I166" s="1">
        <v>44318</v>
      </c>
      <c r="J166" s="2">
        <v>0.39166666666666666</v>
      </c>
      <c r="K166">
        <v>7</v>
      </c>
      <c r="L166">
        <v>5</v>
      </c>
      <c r="M166" t="s">
        <v>330</v>
      </c>
      <c r="N166" s="3" t="s">
        <v>549</v>
      </c>
      <c r="O166" s="3" t="s">
        <v>720</v>
      </c>
      <c r="P166" s="3" t="s">
        <v>746</v>
      </c>
      <c r="Q166" s="3">
        <f>VALUE(N166)*3600+VALUE(O166)*60+VALUE(SUBSTITUTE(P166,".",","))</f>
        <v>148.70699999999999</v>
      </c>
      <c r="R166" s="4" t="str">
        <f t="shared" si="2"/>
        <v>0:02:28,707</v>
      </c>
      <c r="S166" t="s">
        <v>4</v>
      </c>
      <c r="T166">
        <v>2433</v>
      </c>
      <c r="U166" t="s">
        <v>95</v>
      </c>
      <c r="V166" t="s">
        <v>96</v>
      </c>
      <c r="W166" t="s">
        <v>18</v>
      </c>
    </row>
    <row r="167" spans="1:23" outlineLevel="2" x14ac:dyDescent="0.3">
      <c r="A167" t="str">
        <f>U167&amp;" "&amp;V167&amp;" ("&amp;W167&amp;")"</f>
        <v>Holá Nina (NOV)</v>
      </c>
      <c r="B167" t="str">
        <f>E167&amp;" "&amp;F167&amp;" "&amp;G167</f>
        <v>K1 500 Juniorky</v>
      </c>
      <c r="C167" t="str">
        <f>A167&amp;" "&amp;B167</f>
        <v>Holá Nina (NOV) K1 500 Juniorky</v>
      </c>
      <c r="D167">
        <v>67</v>
      </c>
      <c r="E167" t="s">
        <v>0</v>
      </c>
      <c r="F167">
        <v>500</v>
      </c>
      <c r="G167" t="s">
        <v>87</v>
      </c>
      <c r="H167" t="s">
        <v>2</v>
      </c>
      <c r="I167" s="1">
        <v>44318</v>
      </c>
      <c r="J167" s="2">
        <v>0.59166666666666667</v>
      </c>
      <c r="K167">
        <v>1</v>
      </c>
      <c r="L167">
        <v>8</v>
      </c>
      <c r="M167" t="s">
        <v>393</v>
      </c>
      <c r="N167" s="3" t="s">
        <v>549</v>
      </c>
      <c r="O167" s="3" t="s">
        <v>720</v>
      </c>
      <c r="P167" s="3" t="s">
        <v>807</v>
      </c>
      <c r="Q167" s="3">
        <f>VALUE(N167)*3600+VALUE(O167)*60+VALUE(SUBSTITUTE(P167,".",","))</f>
        <v>146.68</v>
      </c>
      <c r="R167" s="4" t="str">
        <f t="shared" si="2"/>
        <v>0:02:26,680</v>
      </c>
      <c r="S167" t="s">
        <v>4</v>
      </c>
      <c r="T167">
        <v>2433</v>
      </c>
      <c r="U167" t="s">
        <v>95</v>
      </c>
      <c r="V167" t="s">
        <v>96</v>
      </c>
      <c r="W167" t="s">
        <v>18</v>
      </c>
    </row>
    <row r="168" spans="1:23" outlineLevel="1" x14ac:dyDescent="0.3">
      <c r="C168" s="5" t="s">
        <v>1263</v>
      </c>
      <c r="I168" s="1"/>
      <c r="J168" s="2"/>
      <c r="N168" s="3"/>
      <c r="O168" s="3"/>
      <c r="P168" s="3"/>
      <c r="Q168" s="3">
        <f>SUBTOTAL(9,Q169:Q170)</f>
        <v>614.44000000000005</v>
      </c>
      <c r="R168" s="6" t="str">
        <f t="shared" si="2"/>
        <v>0:10:14,440</v>
      </c>
      <c r="W168">
        <f>SUBTOTAL(9,W169:W170)</f>
        <v>0</v>
      </c>
    </row>
    <row r="169" spans="1:23" outlineLevel="2" x14ac:dyDescent="0.3">
      <c r="A169" t="str">
        <f>U169&amp;" "&amp;V169&amp;" ("&amp;W169&amp;")"</f>
        <v>Husáriková Diana (TTS)</v>
      </c>
      <c r="B169" t="str">
        <f>E169&amp;" "&amp;F169&amp;" "&amp;G169</f>
        <v>K1 1000 Juniorky</v>
      </c>
      <c r="C169" t="str">
        <f>A169&amp;" "&amp;B169</f>
        <v>Husáriková Diana (TTS) K1 1000 Juniorky</v>
      </c>
      <c r="D169">
        <v>7</v>
      </c>
      <c r="E169" t="s">
        <v>0</v>
      </c>
      <c r="F169">
        <v>1000</v>
      </c>
      <c r="G169" t="s">
        <v>87</v>
      </c>
      <c r="H169" t="s">
        <v>2</v>
      </c>
      <c r="I169" s="1">
        <v>44317</v>
      </c>
      <c r="J169" s="2">
        <v>0.4458333333333333</v>
      </c>
      <c r="K169">
        <v>2</v>
      </c>
      <c r="L169">
        <v>8</v>
      </c>
      <c r="M169" t="s">
        <v>109</v>
      </c>
      <c r="N169" s="3" t="s">
        <v>549</v>
      </c>
      <c r="O169" s="3" t="s">
        <v>576</v>
      </c>
      <c r="P169" s="3" t="s">
        <v>585</v>
      </c>
      <c r="Q169" s="3">
        <f>VALUE(N169)*3600+VALUE(O169)*60+VALUE(SUBSTITUTE(P169,".",","))</f>
        <v>308.76</v>
      </c>
      <c r="R169" s="4" t="str">
        <f t="shared" si="2"/>
        <v>0:05:08,760</v>
      </c>
      <c r="S169" t="s">
        <v>4</v>
      </c>
      <c r="T169">
        <v>5930</v>
      </c>
      <c r="U169" t="s">
        <v>110</v>
      </c>
      <c r="V169" t="s">
        <v>111</v>
      </c>
      <c r="W169" t="s">
        <v>71</v>
      </c>
    </row>
    <row r="170" spans="1:23" outlineLevel="2" x14ac:dyDescent="0.3">
      <c r="A170" t="str">
        <f>U170&amp;" "&amp;V170&amp;" ("&amp;W170&amp;")"</f>
        <v>Husáriková Diana (TTS)</v>
      </c>
      <c r="B170" t="str">
        <f>E170&amp;" "&amp;F170&amp;" "&amp;G170</f>
        <v>K1 1000 Juniorky</v>
      </c>
      <c r="C170" t="str">
        <f>A170&amp;" "&amp;B170</f>
        <v>Husáriková Diana (TTS) K1 1000 Juniorky</v>
      </c>
      <c r="D170">
        <v>20</v>
      </c>
      <c r="E170" t="s">
        <v>0</v>
      </c>
      <c r="F170">
        <v>1000</v>
      </c>
      <c r="G170" t="s">
        <v>87</v>
      </c>
      <c r="H170" t="s">
        <v>2</v>
      </c>
      <c r="I170" s="1">
        <v>44317</v>
      </c>
      <c r="J170" s="2">
        <v>0.5083333333333333</v>
      </c>
      <c r="K170">
        <v>1</v>
      </c>
      <c r="L170">
        <v>8</v>
      </c>
      <c r="M170" t="s">
        <v>222</v>
      </c>
      <c r="N170" s="3" t="s">
        <v>549</v>
      </c>
      <c r="O170" s="3" t="s">
        <v>576</v>
      </c>
      <c r="P170" s="3" t="s">
        <v>639</v>
      </c>
      <c r="Q170" s="3">
        <f>VALUE(N170)*3600+VALUE(O170)*60+VALUE(SUBSTITUTE(P170,".",","))</f>
        <v>305.68</v>
      </c>
      <c r="R170" s="4" t="str">
        <f t="shared" si="2"/>
        <v>0:05:05,680</v>
      </c>
      <c r="S170" t="s">
        <v>4</v>
      </c>
      <c r="T170">
        <v>5930</v>
      </c>
      <c r="U170" t="s">
        <v>110</v>
      </c>
      <c r="V170" t="s">
        <v>111</v>
      </c>
      <c r="W170" t="s">
        <v>71</v>
      </c>
    </row>
    <row r="171" spans="1:23" outlineLevel="1" x14ac:dyDescent="0.3">
      <c r="C171" s="5" t="s">
        <v>1210</v>
      </c>
      <c r="I171" s="1"/>
      <c r="J171" s="2"/>
      <c r="N171" s="3"/>
      <c r="O171" s="3"/>
      <c r="P171" s="3"/>
      <c r="Q171" s="3">
        <f>SUBTOTAL(9,Q172:Q173)</f>
        <v>112.24000000000001</v>
      </c>
      <c r="R171" s="6" t="str">
        <f t="shared" si="2"/>
        <v>0:01:52,240</v>
      </c>
      <c r="W171">
        <f>SUBTOTAL(9,W172:W173)</f>
        <v>0</v>
      </c>
    </row>
    <row r="172" spans="1:23" outlineLevel="2" x14ac:dyDescent="0.3">
      <c r="A172" t="str">
        <f>U172&amp;" "&amp;V172&amp;" ("&amp;W172&amp;")"</f>
        <v>Husáriková Diana (TTS)</v>
      </c>
      <c r="B172" t="str">
        <f>E172&amp;" "&amp;F172&amp;" "&amp;G172</f>
        <v>K1 200 Juniorky</v>
      </c>
      <c r="C172" t="str">
        <f>A172&amp;" "&amp;B172</f>
        <v>Husáriková Diana (TTS) K1 200 Juniorky</v>
      </c>
      <c r="D172">
        <v>90</v>
      </c>
      <c r="E172" t="s">
        <v>0</v>
      </c>
      <c r="F172">
        <v>200</v>
      </c>
      <c r="G172" t="s">
        <v>87</v>
      </c>
      <c r="H172" t="s">
        <v>2</v>
      </c>
      <c r="I172" s="1">
        <v>44318</v>
      </c>
      <c r="J172" s="2">
        <v>0.6333333333333333</v>
      </c>
      <c r="K172">
        <v>2</v>
      </c>
      <c r="L172">
        <v>7</v>
      </c>
      <c r="M172" t="s">
        <v>449</v>
      </c>
      <c r="N172" s="3" t="s">
        <v>549</v>
      </c>
      <c r="O172" s="3" t="s">
        <v>549</v>
      </c>
      <c r="P172" s="3" t="s">
        <v>855</v>
      </c>
      <c r="Q172" s="3">
        <f>VALUE(N172)*3600+VALUE(O172)*60+VALUE(SUBSTITUTE(P172,".",","))</f>
        <v>57.96</v>
      </c>
      <c r="R172" s="4" t="str">
        <f t="shared" si="2"/>
        <v>0:00:57,960</v>
      </c>
      <c r="S172" t="s">
        <v>4</v>
      </c>
      <c r="T172">
        <v>5930</v>
      </c>
      <c r="U172" t="s">
        <v>110</v>
      </c>
      <c r="V172" t="s">
        <v>111</v>
      </c>
      <c r="W172" t="s">
        <v>71</v>
      </c>
    </row>
    <row r="173" spans="1:23" outlineLevel="2" x14ac:dyDescent="0.3">
      <c r="A173" t="str">
        <f>U173&amp;" "&amp;V173&amp;" ("&amp;W173&amp;")"</f>
        <v>Husáriková Diana (TTS)</v>
      </c>
      <c r="B173" t="str">
        <f>E173&amp;" "&amp;F173&amp;" "&amp;G173</f>
        <v>K1 200 Juniorky</v>
      </c>
      <c r="C173" t="str">
        <f>A173&amp;" "&amp;B173</f>
        <v>Husáriková Diana (TTS) K1 200 Juniorky</v>
      </c>
      <c r="D173">
        <v>104</v>
      </c>
      <c r="E173" t="s">
        <v>0</v>
      </c>
      <c r="F173">
        <v>200</v>
      </c>
      <c r="G173" t="s">
        <v>87</v>
      </c>
      <c r="H173" t="s">
        <v>2</v>
      </c>
      <c r="I173" s="1">
        <v>44318</v>
      </c>
      <c r="J173" s="2">
        <v>0.67499999999999993</v>
      </c>
      <c r="K173">
        <v>4</v>
      </c>
      <c r="L173">
        <v>7</v>
      </c>
      <c r="M173" t="s">
        <v>504</v>
      </c>
      <c r="N173" s="3" t="s">
        <v>549</v>
      </c>
      <c r="O173" s="3" t="s">
        <v>549</v>
      </c>
      <c r="P173" s="3" t="s">
        <v>583</v>
      </c>
      <c r="Q173" s="3">
        <f>VALUE(N173)*3600+VALUE(O173)*60+VALUE(SUBSTITUTE(P173,".",","))</f>
        <v>54.28</v>
      </c>
      <c r="R173" s="4" t="str">
        <f t="shared" si="2"/>
        <v>0:00:54,280</v>
      </c>
      <c r="S173" t="s">
        <v>4</v>
      </c>
      <c r="T173">
        <v>5930</v>
      </c>
      <c r="U173" t="s">
        <v>110</v>
      </c>
      <c r="V173" t="s">
        <v>111</v>
      </c>
      <c r="W173" t="s">
        <v>71</v>
      </c>
    </row>
    <row r="174" spans="1:23" outlineLevel="1" x14ac:dyDescent="0.3">
      <c r="C174" s="5" t="s">
        <v>1156</v>
      </c>
      <c r="I174" s="1"/>
      <c r="J174" s="2"/>
      <c r="N174" s="3"/>
      <c r="O174" s="3"/>
      <c r="P174" s="3"/>
      <c r="Q174" s="3">
        <f>SUBTOTAL(9,Q175:Q176)</f>
        <v>295.17</v>
      </c>
      <c r="R174" s="6" t="str">
        <f t="shared" si="2"/>
        <v>0:04:55,170</v>
      </c>
      <c r="W174">
        <f>SUBTOTAL(9,W175:W176)</f>
        <v>0</v>
      </c>
    </row>
    <row r="175" spans="1:23" outlineLevel="2" x14ac:dyDescent="0.3">
      <c r="A175" t="str">
        <f>U175&amp;" "&amp;V175&amp;" ("&amp;W175&amp;")"</f>
        <v>Husáriková Diana (TTS)</v>
      </c>
      <c r="B175" t="str">
        <f>E175&amp;" "&amp;F175&amp;" "&amp;G175</f>
        <v>K1 500 Juniorky</v>
      </c>
      <c r="C175" t="str">
        <f>A175&amp;" "&amp;B175</f>
        <v>Husáriková Diana (TTS) K1 500 Juniorky</v>
      </c>
      <c r="D175">
        <v>53</v>
      </c>
      <c r="E175" t="s">
        <v>0</v>
      </c>
      <c r="F175">
        <v>500</v>
      </c>
      <c r="G175" t="s">
        <v>87</v>
      </c>
      <c r="H175" t="s">
        <v>2</v>
      </c>
      <c r="I175" s="1">
        <v>44318</v>
      </c>
      <c r="J175" s="2">
        <v>0.39166666666666666</v>
      </c>
      <c r="K175">
        <v>2</v>
      </c>
      <c r="L175">
        <v>8</v>
      </c>
      <c r="M175" t="s">
        <v>333</v>
      </c>
      <c r="N175" s="3" t="s">
        <v>549</v>
      </c>
      <c r="O175" s="3" t="s">
        <v>720</v>
      </c>
      <c r="P175" s="3" t="s">
        <v>749</v>
      </c>
      <c r="Q175" s="3">
        <f>VALUE(N175)*3600+VALUE(O175)*60+VALUE(SUBSTITUTE(P175,".",","))</f>
        <v>154.49</v>
      </c>
      <c r="R175" s="4" t="str">
        <f t="shared" si="2"/>
        <v>0:02:34,490</v>
      </c>
      <c r="S175" t="s">
        <v>4</v>
      </c>
      <c r="T175">
        <v>5930</v>
      </c>
      <c r="U175" t="s">
        <v>110</v>
      </c>
      <c r="V175" t="s">
        <v>111</v>
      </c>
      <c r="W175" t="s">
        <v>71</v>
      </c>
    </row>
    <row r="176" spans="1:23" outlineLevel="2" x14ac:dyDescent="0.3">
      <c r="A176" t="str">
        <f>U176&amp;" "&amp;V176&amp;" ("&amp;W176&amp;")"</f>
        <v>Husáriková Diana (TTS)</v>
      </c>
      <c r="B176" t="str">
        <f>E176&amp;" "&amp;F176&amp;" "&amp;G176</f>
        <v>K1 500 Juniorky</v>
      </c>
      <c r="C176" t="str">
        <f>A176&amp;" "&amp;B176</f>
        <v>Husáriková Diana (TTS) K1 500 Juniorky</v>
      </c>
      <c r="D176">
        <v>67</v>
      </c>
      <c r="E176" t="s">
        <v>0</v>
      </c>
      <c r="F176">
        <v>500</v>
      </c>
      <c r="G176" t="s">
        <v>87</v>
      </c>
      <c r="H176" t="s">
        <v>2</v>
      </c>
      <c r="I176" s="1">
        <v>44318</v>
      </c>
      <c r="J176" s="2">
        <v>0.59166666666666667</v>
      </c>
      <c r="K176">
        <v>6</v>
      </c>
      <c r="L176">
        <v>5</v>
      </c>
      <c r="M176" t="s">
        <v>390</v>
      </c>
      <c r="N176" s="3" t="s">
        <v>549</v>
      </c>
      <c r="O176" s="3" t="s">
        <v>720</v>
      </c>
      <c r="P176" s="3" t="s">
        <v>804</v>
      </c>
      <c r="Q176" s="3">
        <f>VALUE(N176)*3600+VALUE(O176)*60+VALUE(SUBSTITUTE(P176,".",","))</f>
        <v>140.68</v>
      </c>
      <c r="R176" s="4" t="str">
        <f t="shared" si="2"/>
        <v>0:02:20,680</v>
      </c>
      <c r="S176" t="s">
        <v>4</v>
      </c>
      <c r="T176">
        <v>5930</v>
      </c>
      <c r="U176" t="s">
        <v>110</v>
      </c>
      <c r="V176" t="s">
        <v>111</v>
      </c>
      <c r="W176" t="s">
        <v>71</v>
      </c>
    </row>
    <row r="177" spans="1:23" outlineLevel="1" x14ac:dyDescent="0.3">
      <c r="C177" s="5" t="s">
        <v>1281</v>
      </c>
      <c r="I177" s="1"/>
      <c r="J177" s="2"/>
      <c r="N177" s="3"/>
      <c r="O177" s="3"/>
      <c r="P177" s="3"/>
      <c r="Q177" s="3">
        <f>SUBTOTAL(9,Q178:Q180)</f>
        <v>783.92000000000007</v>
      </c>
      <c r="R177" s="6" t="str">
        <f t="shared" si="2"/>
        <v>0:13:03,920</v>
      </c>
      <c r="W177">
        <f>SUBTOTAL(9,W178:W180)</f>
        <v>0</v>
      </c>
    </row>
    <row r="178" spans="1:23" outlineLevel="2" x14ac:dyDescent="0.3">
      <c r="A178" t="str">
        <f>U178&amp;" "&amp;V178&amp;" ("&amp;W178&amp;")"</f>
        <v>Hutko Juraj (UKB)</v>
      </c>
      <c r="B178" t="str">
        <f>E178&amp;" "&amp;F178&amp;" "&amp;G178</f>
        <v>K1 1000 Juniori</v>
      </c>
      <c r="C178" t="str">
        <f>A178&amp;" "&amp;B178</f>
        <v>Hutko Juraj (UKB) K1 1000 Juniori</v>
      </c>
      <c r="D178">
        <v>4</v>
      </c>
      <c r="E178" t="s">
        <v>0</v>
      </c>
      <c r="F178">
        <v>1000</v>
      </c>
      <c r="G178" t="s">
        <v>1</v>
      </c>
      <c r="H178" t="s">
        <v>2</v>
      </c>
      <c r="I178" s="1">
        <v>44317</v>
      </c>
      <c r="J178" s="2">
        <v>0.43958333333333338</v>
      </c>
      <c r="K178">
        <v>2</v>
      </c>
      <c r="L178">
        <v>7</v>
      </c>
      <c r="M178" t="s">
        <v>56</v>
      </c>
      <c r="N178" s="3" t="s">
        <v>549</v>
      </c>
      <c r="O178" s="3" t="s">
        <v>550</v>
      </c>
      <c r="P178" s="3" t="s">
        <v>566</v>
      </c>
      <c r="Q178" s="3">
        <f>VALUE(N178)*3600+VALUE(O178)*60+VALUE(SUBSTITUTE(P178,".",","))</f>
        <v>268.72000000000003</v>
      </c>
      <c r="R178" s="4" t="str">
        <f t="shared" si="2"/>
        <v>0:04:28,720</v>
      </c>
      <c r="S178" t="s">
        <v>4</v>
      </c>
      <c r="T178">
        <v>2723</v>
      </c>
      <c r="U178" t="s">
        <v>57</v>
      </c>
      <c r="V178" t="s">
        <v>17</v>
      </c>
      <c r="W178" t="s">
        <v>55</v>
      </c>
    </row>
    <row r="179" spans="1:23" outlineLevel="2" x14ac:dyDescent="0.3">
      <c r="A179" t="str">
        <f>U179&amp;" "&amp;V179&amp;" ("&amp;W179&amp;")"</f>
        <v>Hutko Juraj (UKB)</v>
      </c>
      <c r="B179" t="str">
        <f>E179&amp;" "&amp;F179&amp;" "&amp;G179</f>
        <v>K1 1000 Juniori</v>
      </c>
      <c r="C179" t="str">
        <f>A179&amp;" "&amp;B179</f>
        <v>Hutko Juraj (UKB) K1 1000 Juniori</v>
      </c>
      <c r="D179">
        <v>17</v>
      </c>
      <c r="E179" t="s">
        <v>0</v>
      </c>
      <c r="F179">
        <v>1000</v>
      </c>
      <c r="G179" t="s">
        <v>1</v>
      </c>
      <c r="H179" t="s">
        <v>2</v>
      </c>
      <c r="I179" s="1">
        <v>44317</v>
      </c>
      <c r="J179" s="2">
        <v>0.50208333333333333</v>
      </c>
      <c r="K179">
        <v>7</v>
      </c>
      <c r="L179">
        <v>6</v>
      </c>
      <c r="M179" t="s">
        <v>214</v>
      </c>
      <c r="N179" s="3" t="s">
        <v>549</v>
      </c>
      <c r="O179" s="3" t="s">
        <v>550</v>
      </c>
      <c r="P179" s="3" t="s">
        <v>631</v>
      </c>
      <c r="Q179" s="3">
        <f>VALUE(N179)*3600+VALUE(O179)*60+VALUE(SUBSTITUTE(P179,".",","))</f>
        <v>268.52</v>
      </c>
      <c r="R179" s="4" t="str">
        <f t="shared" si="2"/>
        <v>0:04:28,520</v>
      </c>
      <c r="S179" t="s">
        <v>4</v>
      </c>
      <c r="T179">
        <v>2723</v>
      </c>
      <c r="U179" t="s">
        <v>57</v>
      </c>
      <c r="V179" t="s">
        <v>17</v>
      </c>
      <c r="W179" t="s">
        <v>55</v>
      </c>
    </row>
    <row r="180" spans="1:23" outlineLevel="2" x14ac:dyDescent="0.3">
      <c r="A180" t="str">
        <f>U180&amp;" "&amp;V180&amp;" ("&amp;W180&amp;")"</f>
        <v>Hutko Juraj (UKB)</v>
      </c>
      <c r="B180" t="str">
        <f>E180&amp;" "&amp;F180&amp;" "&amp;G180</f>
        <v>K1 1000 Juniori</v>
      </c>
      <c r="C180" t="str">
        <f>A180&amp;" "&amp;B180</f>
        <v>Hutko Juraj (UKB) K1 1000 Juniori</v>
      </c>
      <c r="D180">
        <v>33</v>
      </c>
      <c r="E180" t="s">
        <v>0</v>
      </c>
      <c r="F180">
        <v>1000</v>
      </c>
      <c r="G180" t="s">
        <v>1</v>
      </c>
      <c r="H180" t="s">
        <v>2</v>
      </c>
      <c r="I180" s="1">
        <v>44317</v>
      </c>
      <c r="J180" s="2">
        <v>0.60347222222222219</v>
      </c>
      <c r="K180">
        <v>2</v>
      </c>
      <c r="L180">
        <v>5</v>
      </c>
      <c r="M180" t="s">
        <v>273</v>
      </c>
      <c r="N180" s="3" t="s">
        <v>549</v>
      </c>
      <c r="O180" s="3" t="s">
        <v>550</v>
      </c>
      <c r="P180" s="3" t="s">
        <v>688</v>
      </c>
      <c r="Q180" s="3">
        <f>VALUE(N180)*3600+VALUE(O180)*60+VALUE(SUBSTITUTE(P180,".",","))</f>
        <v>246.68</v>
      </c>
      <c r="R180" s="4" t="str">
        <f t="shared" si="2"/>
        <v>0:04:06,680</v>
      </c>
      <c r="S180" t="s">
        <v>4</v>
      </c>
      <c r="T180">
        <v>2723</v>
      </c>
      <c r="U180" t="s">
        <v>57</v>
      </c>
      <c r="V180" t="s">
        <v>17</v>
      </c>
      <c r="W180" t="s">
        <v>55</v>
      </c>
    </row>
    <row r="181" spans="1:23" outlineLevel="1" x14ac:dyDescent="0.3">
      <c r="C181" s="5" t="s">
        <v>1226</v>
      </c>
      <c r="I181" s="1"/>
      <c r="J181" s="2"/>
      <c r="N181" s="3"/>
      <c r="O181" s="3"/>
      <c r="P181" s="3"/>
      <c r="Q181" s="3">
        <f>SUBTOTAL(9,Q182:Q183)</f>
        <v>98.28</v>
      </c>
      <c r="R181" s="6" t="str">
        <f t="shared" si="2"/>
        <v>0:01:38,280</v>
      </c>
      <c r="W181">
        <f>SUBTOTAL(9,W182:W183)</f>
        <v>0</v>
      </c>
    </row>
    <row r="182" spans="1:23" outlineLevel="2" x14ac:dyDescent="0.3">
      <c r="A182" t="str">
        <f>U182&amp;" "&amp;V182&amp;" ("&amp;W182&amp;")"</f>
        <v>Hutko Juraj (UKB)</v>
      </c>
      <c r="B182" t="str">
        <f>E182&amp;" "&amp;F182&amp;" "&amp;G182</f>
        <v>K1 200 Juniori</v>
      </c>
      <c r="C182" t="str">
        <f>A182&amp;" "&amp;B182</f>
        <v>Hutko Juraj (UKB) K1 200 Juniori</v>
      </c>
      <c r="D182">
        <v>87</v>
      </c>
      <c r="E182" t="s">
        <v>0</v>
      </c>
      <c r="F182">
        <v>200</v>
      </c>
      <c r="G182" t="s">
        <v>1</v>
      </c>
      <c r="H182" t="s">
        <v>2</v>
      </c>
      <c r="I182" s="1">
        <v>44318</v>
      </c>
      <c r="J182" s="2">
        <v>0.62708333333333333</v>
      </c>
      <c r="K182">
        <v>2</v>
      </c>
      <c r="L182">
        <v>6</v>
      </c>
      <c r="M182" t="s">
        <v>433</v>
      </c>
      <c r="N182" s="3" t="s">
        <v>549</v>
      </c>
      <c r="O182" s="3" t="s">
        <v>549</v>
      </c>
      <c r="P182" s="3" t="s">
        <v>842</v>
      </c>
      <c r="Q182" s="3">
        <f>VALUE(N182)*3600+VALUE(O182)*60+VALUE(SUBSTITUTE(P182,".",","))</f>
        <v>51.68</v>
      </c>
      <c r="R182" s="4" t="str">
        <f t="shared" si="2"/>
        <v>0:00:51,680</v>
      </c>
      <c r="S182" t="s">
        <v>4</v>
      </c>
      <c r="T182">
        <v>2723</v>
      </c>
      <c r="U182" t="s">
        <v>57</v>
      </c>
      <c r="V182" t="s">
        <v>17</v>
      </c>
      <c r="W182" t="s">
        <v>55</v>
      </c>
    </row>
    <row r="183" spans="1:23" outlineLevel="2" x14ac:dyDescent="0.3">
      <c r="A183" t="str">
        <f>U183&amp;" "&amp;V183&amp;" ("&amp;W183&amp;")"</f>
        <v>Hutko Juraj (UKB)</v>
      </c>
      <c r="B183" t="str">
        <f>E183&amp;" "&amp;F183&amp;" "&amp;G183</f>
        <v>K1 200 Juniori</v>
      </c>
      <c r="C183" t="str">
        <f>A183&amp;" "&amp;B183</f>
        <v>Hutko Juraj (UKB) K1 200 Juniori</v>
      </c>
      <c r="D183">
        <v>101</v>
      </c>
      <c r="E183" t="s">
        <v>0</v>
      </c>
      <c r="F183">
        <v>200</v>
      </c>
      <c r="G183" t="s">
        <v>1</v>
      </c>
      <c r="H183" t="s">
        <v>2</v>
      </c>
      <c r="I183" s="1">
        <v>44318</v>
      </c>
      <c r="J183" s="2">
        <v>0.66875000000000007</v>
      </c>
      <c r="K183">
        <v>3</v>
      </c>
      <c r="L183">
        <v>5</v>
      </c>
      <c r="M183" t="s">
        <v>489</v>
      </c>
      <c r="N183" s="3" t="s">
        <v>549</v>
      </c>
      <c r="O183" s="3" t="s">
        <v>549</v>
      </c>
      <c r="P183" s="3" t="s">
        <v>891</v>
      </c>
      <c r="Q183" s="3">
        <f>VALUE(N183)*3600+VALUE(O183)*60+VALUE(SUBSTITUTE(P183,".",","))</f>
        <v>46.6</v>
      </c>
      <c r="R183" s="4" t="str">
        <f t="shared" si="2"/>
        <v>0:00:46,600</v>
      </c>
      <c r="S183" t="s">
        <v>4</v>
      </c>
      <c r="T183">
        <v>2723</v>
      </c>
      <c r="U183" t="s">
        <v>57</v>
      </c>
      <c r="V183" t="s">
        <v>17</v>
      </c>
      <c r="W183" t="s">
        <v>55</v>
      </c>
    </row>
    <row r="184" spans="1:23" outlineLevel="1" x14ac:dyDescent="0.3">
      <c r="C184" s="5" t="s">
        <v>1173</v>
      </c>
      <c r="I184" s="1"/>
      <c r="J184" s="2"/>
      <c r="N184" s="3"/>
      <c r="O184" s="3"/>
      <c r="P184" s="3"/>
      <c r="Q184" s="3">
        <f>SUBTOTAL(9,Q185:Q186)</f>
        <v>263.32</v>
      </c>
      <c r="R184" s="6" t="str">
        <f t="shared" si="2"/>
        <v>0:04:23,320</v>
      </c>
      <c r="W184">
        <f>SUBTOTAL(9,W185:W186)</f>
        <v>0</v>
      </c>
    </row>
    <row r="185" spans="1:23" outlineLevel="2" x14ac:dyDescent="0.3">
      <c r="A185" t="str">
        <f>U185&amp;" "&amp;V185&amp;" ("&amp;W185&amp;")"</f>
        <v>Hutko Juraj (UKB)</v>
      </c>
      <c r="B185" t="str">
        <f>E185&amp;" "&amp;F185&amp;" "&amp;G185</f>
        <v>K1 500 Juniori</v>
      </c>
      <c r="C185" t="str">
        <f>A185&amp;" "&amp;B185</f>
        <v>Hutko Juraj (UKB) K1 500 Juniori</v>
      </c>
      <c r="D185">
        <v>50</v>
      </c>
      <c r="E185" t="s">
        <v>0</v>
      </c>
      <c r="F185">
        <v>500</v>
      </c>
      <c r="G185" t="s">
        <v>1</v>
      </c>
      <c r="H185" t="s">
        <v>2</v>
      </c>
      <c r="I185" s="1">
        <v>44318</v>
      </c>
      <c r="J185" s="2">
        <v>0.38541666666666669</v>
      </c>
      <c r="K185">
        <v>2</v>
      </c>
      <c r="L185">
        <v>5</v>
      </c>
      <c r="M185" t="s">
        <v>314</v>
      </c>
      <c r="N185" s="3" t="s">
        <v>549</v>
      </c>
      <c r="O185" s="3" t="s">
        <v>720</v>
      </c>
      <c r="P185" s="3" t="s">
        <v>730</v>
      </c>
      <c r="Q185" s="3">
        <f>VALUE(N185)*3600+VALUE(O185)*60+VALUE(SUBSTITUTE(P185,".",","))</f>
        <v>137.04</v>
      </c>
      <c r="R185" s="4" t="str">
        <f t="shared" si="2"/>
        <v>0:02:17,040</v>
      </c>
      <c r="S185" t="s">
        <v>4</v>
      </c>
      <c r="T185">
        <v>2723</v>
      </c>
      <c r="U185" t="s">
        <v>57</v>
      </c>
      <c r="V185" t="s">
        <v>17</v>
      </c>
      <c r="W185" t="s">
        <v>55</v>
      </c>
    </row>
    <row r="186" spans="1:23" outlineLevel="2" x14ac:dyDescent="0.3">
      <c r="A186" t="str">
        <f>U186&amp;" "&amp;V186&amp;" ("&amp;W186&amp;")"</f>
        <v>Hutko Juraj (UKB)</v>
      </c>
      <c r="B186" t="str">
        <f>E186&amp;" "&amp;F186&amp;" "&amp;G186</f>
        <v>K1 500 Juniori</v>
      </c>
      <c r="C186" t="str">
        <f>A186&amp;" "&amp;B186</f>
        <v>Hutko Juraj (UKB) K1 500 Juniori</v>
      </c>
      <c r="D186">
        <v>64</v>
      </c>
      <c r="E186" t="s">
        <v>0</v>
      </c>
      <c r="F186">
        <v>500</v>
      </c>
      <c r="G186" t="s">
        <v>1</v>
      </c>
      <c r="H186" t="s">
        <v>2</v>
      </c>
      <c r="I186" s="1">
        <v>44318</v>
      </c>
      <c r="J186" s="2">
        <v>0.5854166666666667</v>
      </c>
      <c r="K186">
        <v>3</v>
      </c>
      <c r="L186">
        <v>4</v>
      </c>
      <c r="M186" t="s">
        <v>377</v>
      </c>
      <c r="N186" s="3" t="s">
        <v>549</v>
      </c>
      <c r="O186" s="3" t="s">
        <v>720</v>
      </c>
      <c r="P186" s="3" t="s">
        <v>791</v>
      </c>
      <c r="Q186" s="3">
        <f>VALUE(N186)*3600+VALUE(O186)*60+VALUE(SUBSTITUTE(P186,".",","))</f>
        <v>126.28</v>
      </c>
      <c r="R186" s="4" t="str">
        <f t="shared" si="2"/>
        <v>0:02:06,280</v>
      </c>
      <c r="S186" t="s">
        <v>4</v>
      </c>
      <c r="T186">
        <v>2723</v>
      </c>
      <c r="U186" t="s">
        <v>57</v>
      </c>
      <c r="V186" t="s">
        <v>17</v>
      </c>
      <c r="W186" t="s">
        <v>55</v>
      </c>
    </row>
    <row r="187" spans="1:23" outlineLevel="1" x14ac:dyDescent="0.3">
      <c r="C187" s="5" t="s">
        <v>1250</v>
      </c>
      <c r="I187" s="1"/>
      <c r="J187" s="2"/>
      <c r="N187" s="3"/>
      <c r="O187" s="3"/>
      <c r="P187" s="3"/>
      <c r="Q187" s="3">
        <f>SUBTOTAL(9,Q188:Q190)</f>
        <v>825.16000000000008</v>
      </c>
      <c r="R187" s="6" t="str">
        <f t="shared" si="2"/>
        <v>0:13:45,160</v>
      </c>
      <c r="W187">
        <f>SUBTOTAL(9,W188:W190)</f>
        <v>0</v>
      </c>
    </row>
    <row r="188" spans="1:23" outlineLevel="2" x14ac:dyDescent="0.3">
      <c r="A188" t="str">
        <f>U188&amp;" "&amp;V188&amp;" ("&amp;W188&amp;")"</f>
        <v>Chalás Martin (PIE)</v>
      </c>
      <c r="B188" t="str">
        <f>E188&amp;" "&amp;F188&amp;" "&amp;G188</f>
        <v>K1 1000 Kadeti</v>
      </c>
      <c r="C188" t="str">
        <f>A188&amp;" "&amp;B188</f>
        <v>Chalás Martin (PIE) K1 1000 Kadeti</v>
      </c>
      <c r="D188">
        <v>12</v>
      </c>
      <c r="E188" t="s">
        <v>0</v>
      </c>
      <c r="F188">
        <v>1000</v>
      </c>
      <c r="G188" t="s">
        <v>115</v>
      </c>
      <c r="H188" t="s">
        <v>2</v>
      </c>
      <c r="I188" s="1">
        <v>44317</v>
      </c>
      <c r="J188" s="2">
        <v>0.46458333333333335</v>
      </c>
      <c r="K188">
        <v>6</v>
      </c>
      <c r="L188">
        <v>9</v>
      </c>
      <c r="M188" t="s">
        <v>160</v>
      </c>
      <c r="N188" s="3" t="s">
        <v>549</v>
      </c>
      <c r="O188" s="3" t="s">
        <v>550</v>
      </c>
      <c r="P188" s="3" t="s">
        <v>603</v>
      </c>
      <c r="Q188" s="3">
        <f>VALUE(N188)*3600+VALUE(O188)*60+VALUE(SUBSTITUTE(P188,".",","))</f>
        <v>285.12</v>
      </c>
      <c r="R188" s="4" t="str">
        <f t="shared" si="2"/>
        <v>0:04:45,120</v>
      </c>
      <c r="S188" t="s">
        <v>4</v>
      </c>
      <c r="T188">
        <v>2412</v>
      </c>
      <c r="U188" t="s">
        <v>161</v>
      </c>
      <c r="V188" t="s">
        <v>63</v>
      </c>
      <c r="W188" t="s">
        <v>7</v>
      </c>
    </row>
    <row r="189" spans="1:23" outlineLevel="2" x14ac:dyDescent="0.3">
      <c r="A189" t="str">
        <f>U189&amp;" "&amp;V189&amp;" ("&amp;W189&amp;")"</f>
        <v>Chalás Martin (PIE)</v>
      </c>
      <c r="B189" t="str">
        <f>E189&amp;" "&amp;F189&amp;" "&amp;G189</f>
        <v>K1 1000 Kadeti</v>
      </c>
      <c r="C189" t="str">
        <f>A189&amp;" "&amp;B189</f>
        <v>Chalás Martin (PIE) K1 1000 Kadeti</v>
      </c>
      <c r="D189">
        <v>22</v>
      </c>
      <c r="E189" t="s">
        <v>0</v>
      </c>
      <c r="F189">
        <v>1000</v>
      </c>
      <c r="G189" t="s">
        <v>115</v>
      </c>
      <c r="H189" t="s">
        <v>2</v>
      </c>
      <c r="I189" s="1">
        <v>44317</v>
      </c>
      <c r="J189" s="2">
        <v>0.51250000000000007</v>
      </c>
      <c r="K189">
        <v>8</v>
      </c>
      <c r="L189">
        <v>7</v>
      </c>
      <c r="M189" t="s">
        <v>246</v>
      </c>
      <c r="N189" s="3" t="s">
        <v>549</v>
      </c>
      <c r="O189" s="3" t="s">
        <v>550</v>
      </c>
      <c r="P189" s="3" t="s">
        <v>663</v>
      </c>
      <c r="Q189" s="3">
        <f>VALUE(N189)*3600+VALUE(O189)*60+VALUE(SUBSTITUTE(P189,".",","))</f>
        <v>275</v>
      </c>
      <c r="R189" s="4" t="str">
        <f t="shared" si="2"/>
        <v>0:04:35,000</v>
      </c>
      <c r="S189" t="s">
        <v>4</v>
      </c>
      <c r="T189">
        <v>2412</v>
      </c>
      <c r="U189" t="s">
        <v>161</v>
      </c>
      <c r="V189" t="s">
        <v>63</v>
      </c>
      <c r="W189" t="s">
        <v>7</v>
      </c>
    </row>
    <row r="190" spans="1:23" outlineLevel="2" x14ac:dyDescent="0.3">
      <c r="A190" t="str">
        <f>U190&amp;" "&amp;V190&amp;" ("&amp;W190&amp;")"</f>
        <v>Chalás Martin (PIE)</v>
      </c>
      <c r="B190" t="str">
        <f>E190&amp;" "&amp;F190&amp;" "&amp;G190</f>
        <v>K1 1000 Kadeti</v>
      </c>
      <c r="C190" t="str">
        <f>A190&amp;" "&amp;B190</f>
        <v>Chalás Martin (PIE) K1 1000 Kadeti</v>
      </c>
      <c r="D190">
        <v>38</v>
      </c>
      <c r="E190" t="s">
        <v>0</v>
      </c>
      <c r="F190">
        <v>1000</v>
      </c>
      <c r="G190" t="s">
        <v>115</v>
      </c>
      <c r="H190" t="s">
        <v>2</v>
      </c>
      <c r="I190" s="1">
        <v>44317</v>
      </c>
      <c r="J190" s="2">
        <v>0.61805555555555558</v>
      </c>
      <c r="K190">
        <v>3</v>
      </c>
      <c r="L190">
        <v>9</v>
      </c>
      <c r="M190" t="s">
        <v>296</v>
      </c>
      <c r="N190" s="3" t="s">
        <v>549</v>
      </c>
      <c r="O190" s="3" t="s">
        <v>550</v>
      </c>
      <c r="P190" s="3" t="s">
        <v>711</v>
      </c>
      <c r="Q190" s="3">
        <f>VALUE(N190)*3600+VALUE(O190)*60+VALUE(SUBSTITUTE(P190,".",","))</f>
        <v>265.04000000000002</v>
      </c>
      <c r="R190" s="4" t="str">
        <f t="shared" si="2"/>
        <v>0:04:25,040</v>
      </c>
      <c r="S190" t="s">
        <v>4</v>
      </c>
      <c r="T190">
        <v>2412</v>
      </c>
      <c r="U190" t="s">
        <v>161</v>
      </c>
      <c r="V190" t="s">
        <v>63</v>
      </c>
      <c r="W190" t="s">
        <v>7</v>
      </c>
    </row>
    <row r="191" spans="1:23" outlineLevel="1" x14ac:dyDescent="0.3">
      <c r="C191" s="5" t="s">
        <v>1197</v>
      </c>
      <c r="I191" s="1"/>
      <c r="J191" s="2"/>
      <c r="N191" s="3"/>
      <c r="O191" s="3"/>
      <c r="P191" s="3"/>
      <c r="Q191" s="3">
        <f>SUBTOTAL(9,Q192:Q193)</f>
        <v>95.84</v>
      </c>
      <c r="R191" s="6" t="str">
        <f t="shared" si="2"/>
        <v>0:01:35,840</v>
      </c>
      <c r="W191">
        <f>SUBTOTAL(9,W192:W193)</f>
        <v>0</v>
      </c>
    </row>
    <row r="192" spans="1:23" outlineLevel="2" x14ac:dyDescent="0.3">
      <c r="A192" t="str">
        <f>U192&amp;" "&amp;V192&amp;" ("&amp;W192&amp;")"</f>
        <v>Chalás Martin (PIE)</v>
      </c>
      <c r="B192" t="str">
        <f>E192&amp;" "&amp;F192&amp;" "&amp;G192</f>
        <v>K1 200 Kadeti</v>
      </c>
      <c r="C192" t="str">
        <f>A192&amp;" "&amp;B192</f>
        <v>Chalás Martin (PIE) K1 200 Kadeti</v>
      </c>
      <c r="D192">
        <v>92</v>
      </c>
      <c r="E192" t="s">
        <v>0</v>
      </c>
      <c r="F192">
        <v>200</v>
      </c>
      <c r="G192" t="s">
        <v>115</v>
      </c>
      <c r="H192" t="s">
        <v>2</v>
      </c>
      <c r="I192" s="1">
        <v>44318</v>
      </c>
      <c r="J192" s="2">
        <v>0.63750000000000007</v>
      </c>
      <c r="K192">
        <v>6</v>
      </c>
      <c r="L192">
        <v>2</v>
      </c>
      <c r="M192" t="s">
        <v>461</v>
      </c>
      <c r="N192" s="3" t="s">
        <v>549</v>
      </c>
      <c r="O192" s="3" t="s">
        <v>549</v>
      </c>
      <c r="P192" s="3" t="s">
        <v>866</v>
      </c>
      <c r="Q192" s="3">
        <f>VALUE(N192)*3600+VALUE(O192)*60+VALUE(SUBSTITUTE(P192,".",","))</f>
        <v>48.24</v>
      </c>
      <c r="R192" s="4" t="str">
        <f t="shared" si="2"/>
        <v>0:00:48,240</v>
      </c>
      <c r="S192" t="s">
        <v>4</v>
      </c>
      <c r="T192">
        <v>2412</v>
      </c>
      <c r="U192" t="s">
        <v>161</v>
      </c>
      <c r="V192" t="s">
        <v>63</v>
      </c>
      <c r="W192" t="s">
        <v>7</v>
      </c>
    </row>
    <row r="193" spans="1:23" outlineLevel="2" x14ac:dyDescent="0.3">
      <c r="A193" t="str">
        <f>U193&amp;" "&amp;V193&amp;" ("&amp;W193&amp;")"</f>
        <v>Chalás Martin (PIE)</v>
      </c>
      <c r="B193" t="str">
        <f>E193&amp;" "&amp;F193&amp;" "&amp;G193</f>
        <v>K1 200 Kadeti</v>
      </c>
      <c r="C193" t="str">
        <f>A193&amp;" "&amp;B193</f>
        <v>Chalás Martin (PIE) K1 200 Kadeti</v>
      </c>
      <c r="D193">
        <v>106</v>
      </c>
      <c r="E193" t="s">
        <v>0</v>
      </c>
      <c r="F193">
        <v>200</v>
      </c>
      <c r="G193" t="s">
        <v>115</v>
      </c>
      <c r="H193" t="s">
        <v>2</v>
      </c>
      <c r="I193" s="1">
        <v>44318</v>
      </c>
      <c r="J193" s="2">
        <v>0.6791666666666667</v>
      </c>
      <c r="K193">
        <v>3</v>
      </c>
      <c r="L193">
        <v>4</v>
      </c>
      <c r="M193" t="s">
        <v>515</v>
      </c>
      <c r="N193" s="3" t="s">
        <v>549</v>
      </c>
      <c r="O193" s="3" t="s">
        <v>549</v>
      </c>
      <c r="P193" s="3" t="s">
        <v>915</v>
      </c>
      <c r="Q193" s="3">
        <f>VALUE(N193)*3600+VALUE(O193)*60+VALUE(SUBSTITUTE(P193,".",","))</f>
        <v>47.6</v>
      </c>
      <c r="R193" s="4" t="str">
        <f t="shared" si="2"/>
        <v>0:00:47,600</v>
      </c>
      <c r="S193" t="s">
        <v>4</v>
      </c>
      <c r="T193">
        <v>2412</v>
      </c>
      <c r="U193" t="s">
        <v>161</v>
      </c>
      <c r="V193" t="s">
        <v>63</v>
      </c>
      <c r="W193" t="s">
        <v>7</v>
      </c>
    </row>
    <row r="194" spans="1:23" outlineLevel="1" x14ac:dyDescent="0.3">
      <c r="C194" s="5" t="s">
        <v>1143</v>
      </c>
      <c r="I194" s="1"/>
      <c r="J194" s="2"/>
      <c r="N194" s="3"/>
      <c r="O194" s="3"/>
      <c r="P194" s="3"/>
      <c r="Q194" s="3">
        <f>SUBTOTAL(9,Q195:Q196)</f>
        <v>274.83300000000003</v>
      </c>
      <c r="R194" s="6" t="str">
        <f t="shared" si="2"/>
        <v>0:04:34,833</v>
      </c>
      <c r="W194">
        <f>SUBTOTAL(9,W195:W196)</f>
        <v>0</v>
      </c>
    </row>
    <row r="195" spans="1:23" outlineLevel="2" x14ac:dyDescent="0.3">
      <c r="A195" t="str">
        <f>U195&amp;" "&amp;V195&amp;" ("&amp;W195&amp;")"</f>
        <v>Chalás Martin (PIE)</v>
      </c>
      <c r="B195" t="str">
        <f>E195&amp;" "&amp;F195&amp;" "&amp;G195</f>
        <v>K1 500 Kadeti</v>
      </c>
      <c r="C195" t="str">
        <f>A195&amp;" "&amp;B195</f>
        <v>Chalás Martin (PIE) K1 500 Kadeti</v>
      </c>
      <c r="D195">
        <v>55</v>
      </c>
      <c r="E195" t="s">
        <v>0</v>
      </c>
      <c r="F195">
        <v>500</v>
      </c>
      <c r="G195" t="s">
        <v>115</v>
      </c>
      <c r="H195" t="s">
        <v>2</v>
      </c>
      <c r="I195" s="1">
        <v>44318</v>
      </c>
      <c r="J195" s="2">
        <v>0.39583333333333331</v>
      </c>
      <c r="K195">
        <v>6</v>
      </c>
      <c r="L195">
        <v>4</v>
      </c>
      <c r="M195" t="s">
        <v>347</v>
      </c>
      <c r="N195" s="3" t="s">
        <v>549</v>
      </c>
      <c r="O195" s="3" t="s">
        <v>720</v>
      </c>
      <c r="P195" s="3" t="s">
        <v>763</v>
      </c>
      <c r="Q195" s="3">
        <f>VALUE(N195)*3600+VALUE(O195)*60+VALUE(SUBSTITUTE(P195,".",","))</f>
        <v>138.03300000000002</v>
      </c>
      <c r="R195" s="4" t="str">
        <f t="shared" si="2"/>
        <v>0:02:18,033</v>
      </c>
      <c r="S195" t="s">
        <v>4</v>
      </c>
      <c r="T195">
        <v>2412</v>
      </c>
      <c r="U195" t="s">
        <v>161</v>
      </c>
      <c r="V195" t="s">
        <v>63</v>
      </c>
      <c r="W195" t="s">
        <v>7</v>
      </c>
    </row>
    <row r="196" spans="1:23" outlineLevel="2" x14ac:dyDescent="0.3">
      <c r="A196" t="str">
        <f>U196&amp;" "&amp;V196&amp;" ("&amp;W196&amp;")"</f>
        <v>Chalás Martin (PIE)</v>
      </c>
      <c r="B196" t="str">
        <f>E196&amp;" "&amp;F196&amp;" "&amp;G196</f>
        <v>K1 500 Kadeti</v>
      </c>
      <c r="C196" t="str">
        <f>A196&amp;" "&amp;B196</f>
        <v>Chalás Martin (PIE) K1 500 Kadeti</v>
      </c>
      <c r="D196">
        <v>69</v>
      </c>
      <c r="E196" t="s">
        <v>0</v>
      </c>
      <c r="F196">
        <v>500</v>
      </c>
      <c r="G196" t="s">
        <v>115</v>
      </c>
      <c r="H196" t="s">
        <v>2</v>
      </c>
      <c r="I196" s="1">
        <v>44318</v>
      </c>
      <c r="J196" s="2">
        <v>0.59583333333333333</v>
      </c>
      <c r="K196">
        <v>6</v>
      </c>
      <c r="L196">
        <v>4</v>
      </c>
      <c r="M196" t="s">
        <v>403</v>
      </c>
      <c r="N196" s="3" t="s">
        <v>549</v>
      </c>
      <c r="O196" s="3" t="s">
        <v>720</v>
      </c>
      <c r="P196" s="3" t="s">
        <v>815</v>
      </c>
      <c r="Q196" s="3">
        <f>VALUE(N196)*3600+VALUE(O196)*60+VALUE(SUBSTITUTE(P196,".",","))</f>
        <v>136.80000000000001</v>
      </c>
      <c r="R196" s="4" t="str">
        <f t="shared" si="2"/>
        <v>0:02:16,800</v>
      </c>
      <c r="S196" t="s">
        <v>4</v>
      </c>
      <c r="T196">
        <v>2412</v>
      </c>
      <c r="U196" t="s">
        <v>161</v>
      </c>
      <c r="V196" t="s">
        <v>63</v>
      </c>
      <c r="W196" t="s">
        <v>7</v>
      </c>
    </row>
    <row r="197" spans="1:23" outlineLevel="1" x14ac:dyDescent="0.3">
      <c r="C197" s="5" t="s">
        <v>1249</v>
      </c>
      <c r="I197" s="1"/>
      <c r="J197" s="2"/>
      <c r="N197" s="3"/>
      <c r="O197" s="3"/>
      <c r="P197" s="3"/>
      <c r="Q197" s="3">
        <f>SUBTOTAL(9,Q198:Q200)</f>
        <v>793.92</v>
      </c>
      <c r="R197" s="6" t="str">
        <f t="shared" ref="R197:R260" si="3">TEXT(Q197/(24*60*60),"[h]:mm:ss,000")</f>
        <v>0:13:13,920</v>
      </c>
      <c r="W197">
        <f>SUBTOTAL(9,W198:W200)</f>
        <v>0</v>
      </c>
    </row>
    <row r="198" spans="1:23" outlineLevel="2" x14ac:dyDescent="0.3">
      <c r="A198" t="str">
        <f>U198&amp;" "&amp;V198&amp;" ("&amp;W198&amp;")"</f>
        <v>Iliaš Jakub (NOV)</v>
      </c>
      <c r="B198" t="str">
        <f>E198&amp;" "&amp;F198&amp;" "&amp;G198</f>
        <v>K1 1000 Kadeti</v>
      </c>
      <c r="C198" t="str">
        <f>A198&amp;" "&amp;B198</f>
        <v>Iliaš Jakub (NOV) K1 1000 Kadeti</v>
      </c>
      <c r="D198">
        <v>11</v>
      </c>
      <c r="E198" t="s">
        <v>0</v>
      </c>
      <c r="F198">
        <v>1000</v>
      </c>
      <c r="G198" t="s">
        <v>115</v>
      </c>
      <c r="H198" t="s">
        <v>2</v>
      </c>
      <c r="I198" s="1">
        <v>44317</v>
      </c>
      <c r="J198" s="2">
        <v>0.46249999999999997</v>
      </c>
      <c r="K198">
        <v>2</v>
      </c>
      <c r="L198">
        <v>8</v>
      </c>
      <c r="M198" t="s">
        <v>135</v>
      </c>
      <c r="N198" s="3" t="s">
        <v>549</v>
      </c>
      <c r="O198" s="3" t="s">
        <v>550</v>
      </c>
      <c r="P198" s="3" t="s">
        <v>594</v>
      </c>
      <c r="Q198" s="3">
        <f>VALUE(N198)*3600+VALUE(O198)*60+VALUE(SUBSTITUTE(P198,".",","))</f>
        <v>275.56</v>
      </c>
      <c r="R198" s="4" t="str">
        <f t="shared" si="3"/>
        <v>0:04:35,560</v>
      </c>
      <c r="S198" t="s">
        <v>4</v>
      </c>
      <c r="T198">
        <v>5198</v>
      </c>
      <c r="U198" t="s">
        <v>136</v>
      </c>
      <c r="V198" t="s">
        <v>131</v>
      </c>
      <c r="W198" t="s">
        <v>18</v>
      </c>
    </row>
    <row r="199" spans="1:23" outlineLevel="2" x14ac:dyDescent="0.3">
      <c r="A199" t="str">
        <f>U199&amp;" "&amp;V199&amp;" ("&amp;W199&amp;")"</f>
        <v>Iliaš Jakub (NOV)</v>
      </c>
      <c r="B199" t="str">
        <f>E199&amp;" "&amp;F199&amp;" "&amp;G199</f>
        <v>K1 1000 Kadeti</v>
      </c>
      <c r="C199" t="str">
        <f>A199&amp;" "&amp;B199</f>
        <v>Iliaš Jakub (NOV) K1 1000 Kadeti</v>
      </c>
      <c r="D199">
        <v>21</v>
      </c>
      <c r="E199" t="s">
        <v>0</v>
      </c>
      <c r="F199">
        <v>1000</v>
      </c>
      <c r="G199" t="s">
        <v>115</v>
      </c>
      <c r="H199" t="s">
        <v>2</v>
      </c>
      <c r="I199" s="1">
        <v>44317</v>
      </c>
      <c r="J199" s="2">
        <v>0.51041666666666663</v>
      </c>
      <c r="K199">
        <v>6</v>
      </c>
      <c r="L199">
        <v>5</v>
      </c>
      <c r="M199" t="s">
        <v>236</v>
      </c>
      <c r="N199" s="3" t="s">
        <v>549</v>
      </c>
      <c r="O199" s="3" t="s">
        <v>550</v>
      </c>
      <c r="P199" s="3" t="s">
        <v>653</v>
      </c>
      <c r="Q199" s="3">
        <f>VALUE(N199)*3600+VALUE(O199)*60+VALUE(SUBSTITUTE(P199,".",","))</f>
        <v>264.2</v>
      </c>
      <c r="R199" s="4" t="str">
        <f t="shared" si="3"/>
        <v>0:04:24,200</v>
      </c>
      <c r="S199" t="s">
        <v>4</v>
      </c>
      <c r="T199">
        <v>5198</v>
      </c>
      <c r="U199" t="s">
        <v>136</v>
      </c>
      <c r="V199" t="s">
        <v>131</v>
      </c>
      <c r="W199" t="s">
        <v>18</v>
      </c>
    </row>
    <row r="200" spans="1:23" outlineLevel="2" x14ac:dyDescent="0.3">
      <c r="A200" t="str">
        <f>U200&amp;" "&amp;V200&amp;" ("&amp;W200&amp;")"</f>
        <v>Iliaš Jakub (NOV)</v>
      </c>
      <c r="B200" t="str">
        <f>E200&amp;" "&amp;F200&amp;" "&amp;G200</f>
        <v>K1 1000 Kadeti</v>
      </c>
      <c r="C200" t="str">
        <f>A200&amp;" "&amp;B200</f>
        <v>Iliaš Jakub (NOV) K1 1000 Kadeti</v>
      </c>
      <c r="D200">
        <v>37</v>
      </c>
      <c r="E200" t="s">
        <v>0</v>
      </c>
      <c r="F200">
        <v>1000</v>
      </c>
      <c r="G200" t="s">
        <v>115</v>
      </c>
      <c r="H200" t="s">
        <v>2</v>
      </c>
      <c r="I200" s="1">
        <v>44317</v>
      </c>
      <c r="J200" s="2">
        <v>0.61597222222222225</v>
      </c>
      <c r="K200">
        <v>1</v>
      </c>
      <c r="L200">
        <v>7</v>
      </c>
      <c r="M200" t="s">
        <v>289</v>
      </c>
      <c r="N200" s="3" t="s">
        <v>549</v>
      </c>
      <c r="O200" s="3" t="s">
        <v>550</v>
      </c>
      <c r="P200" s="3" t="s">
        <v>704</v>
      </c>
      <c r="Q200" s="3">
        <f>VALUE(N200)*3600+VALUE(O200)*60+VALUE(SUBSTITUTE(P200,".",","))</f>
        <v>254.16</v>
      </c>
      <c r="R200" s="4" t="str">
        <f t="shared" si="3"/>
        <v>0:04:14,160</v>
      </c>
      <c r="S200" t="s">
        <v>4</v>
      </c>
      <c r="T200">
        <v>5198</v>
      </c>
      <c r="U200" t="s">
        <v>136</v>
      </c>
      <c r="V200" t="s">
        <v>131</v>
      </c>
      <c r="W200" t="s">
        <v>18</v>
      </c>
    </row>
    <row r="201" spans="1:23" outlineLevel="1" x14ac:dyDescent="0.3">
      <c r="C201" s="5" t="s">
        <v>1196</v>
      </c>
      <c r="I201" s="1"/>
      <c r="J201" s="2"/>
      <c r="N201" s="3"/>
      <c r="O201" s="3"/>
      <c r="P201" s="3"/>
      <c r="Q201" s="3">
        <f>SUBTOTAL(9,Q202:Q203)</f>
        <v>97.28</v>
      </c>
      <c r="R201" s="6" t="str">
        <f t="shared" si="3"/>
        <v>0:01:37,280</v>
      </c>
      <c r="W201">
        <f>SUBTOTAL(9,W202:W203)</f>
        <v>0</v>
      </c>
    </row>
    <row r="202" spans="1:23" outlineLevel="2" x14ac:dyDescent="0.3">
      <c r="A202" t="str">
        <f>U202&amp;" "&amp;V202&amp;" ("&amp;W202&amp;")"</f>
        <v>Iliaš Jakub (NOV)</v>
      </c>
      <c r="B202" t="str">
        <f>E202&amp;" "&amp;F202&amp;" "&amp;G202</f>
        <v>K1 200 Kadeti</v>
      </c>
      <c r="C202" t="str">
        <f>A202&amp;" "&amp;B202</f>
        <v>Iliaš Jakub (NOV) K1 200 Kadeti</v>
      </c>
      <c r="D202">
        <v>91</v>
      </c>
      <c r="E202" t="s">
        <v>0</v>
      </c>
      <c r="F202">
        <v>200</v>
      </c>
      <c r="G202" t="s">
        <v>115</v>
      </c>
      <c r="H202" t="s">
        <v>2</v>
      </c>
      <c r="I202" s="1">
        <v>44318</v>
      </c>
      <c r="J202" s="2">
        <v>0.63541666666666663</v>
      </c>
      <c r="K202">
        <v>2</v>
      </c>
      <c r="L202">
        <v>8</v>
      </c>
      <c r="M202" t="s">
        <v>458</v>
      </c>
      <c r="N202" s="3" t="s">
        <v>549</v>
      </c>
      <c r="O202" s="3" t="s">
        <v>549</v>
      </c>
      <c r="P202" s="3" t="s">
        <v>863</v>
      </c>
      <c r="Q202" s="3">
        <f>VALUE(N202)*3600+VALUE(O202)*60+VALUE(SUBSTITUTE(P202,".",","))</f>
        <v>53.16</v>
      </c>
      <c r="R202" s="4" t="str">
        <f t="shared" si="3"/>
        <v>0:00:53,160</v>
      </c>
      <c r="S202" t="s">
        <v>4</v>
      </c>
      <c r="T202">
        <v>5198</v>
      </c>
      <c r="U202" t="s">
        <v>136</v>
      </c>
      <c r="V202" t="s">
        <v>131</v>
      </c>
      <c r="W202" t="s">
        <v>18</v>
      </c>
    </row>
    <row r="203" spans="1:23" outlineLevel="2" x14ac:dyDescent="0.3">
      <c r="A203" t="str">
        <f>U203&amp;" "&amp;V203&amp;" ("&amp;W203&amp;")"</f>
        <v>Iliaš Jakub (NOV)</v>
      </c>
      <c r="B203" t="str">
        <f>E203&amp;" "&amp;F203&amp;" "&amp;G203</f>
        <v>K1 200 Kadeti</v>
      </c>
      <c r="C203" t="str">
        <f>A203&amp;" "&amp;B203</f>
        <v>Iliaš Jakub (NOV) K1 200 Kadeti</v>
      </c>
      <c r="D203">
        <v>105</v>
      </c>
      <c r="E203" t="s">
        <v>0</v>
      </c>
      <c r="F203">
        <v>200</v>
      </c>
      <c r="G203" t="s">
        <v>115</v>
      </c>
      <c r="H203" t="s">
        <v>2</v>
      </c>
      <c r="I203" s="1">
        <v>44318</v>
      </c>
      <c r="J203" s="2">
        <v>0.67708333333333337</v>
      </c>
      <c r="K203">
        <v>6</v>
      </c>
      <c r="L203">
        <v>3</v>
      </c>
      <c r="M203" t="s">
        <v>508</v>
      </c>
      <c r="N203" s="3" t="s">
        <v>549</v>
      </c>
      <c r="O203" s="3" t="s">
        <v>549</v>
      </c>
      <c r="P203" s="3" t="s">
        <v>908</v>
      </c>
      <c r="Q203" s="3">
        <f>VALUE(N203)*3600+VALUE(O203)*60+VALUE(SUBSTITUTE(P203,".",","))</f>
        <v>44.12</v>
      </c>
      <c r="R203" s="4" t="str">
        <f t="shared" si="3"/>
        <v>0:00:44,120</v>
      </c>
      <c r="S203" t="s">
        <v>4</v>
      </c>
      <c r="T203">
        <v>5198</v>
      </c>
      <c r="U203" t="s">
        <v>136</v>
      </c>
      <c r="V203" t="s">
        <v>131</v>
      </c>
      <c r="W203" t="s">
        <v>18</v>
      </c>
    </row>
    <row r="204" spans="1:23" outlineLevel="1" x14ac:dyDescent="0.3">
      <c r="C204" s="5" t="s">
        <v>1142</v>
      </c>
      <c r="I204" s="1"/>
      <c r="J204" s="2"/>
      <c r="N204" s="3"/>
      <c r="O204" s="3"/>
      <c r="P204" s="3"/>
      <c r="Q204" s="3">
        <f>SUBTOTAL(9,Q205:Q206)</f>
        <v>270.51299999999998</v>
      </c>
      <c r="R204" s="6" t="str">
        <f t="shared" si="3"/>
        <v>0:04:30,513</v>
      </c>
      <c r="W204">
        <f>SUBTOTAL(9,W205:W206)</f>
        <v>0</v>
      </c>
    </row>
    <row r="205" spans="1:23" outlineLevel="2" x14ac:dyDescent="0.3">
      <c r="A205" t="str">
        <f>U205&amp;" "&amp;V205&amp;" ("&amp;W205&amp;")"</f>
        <v>Iliaš Jakub (NOV)</v>
      </c>
      <c r="B205" t="str">
        <f>E205&amp;" "&amp;F205&amp;" "&amp;G205</f>
        <v>K1 500 Kadeti</v>
      </c>
      <c r="C205" t="str">
        <f>A205&amp;" "&amp;B205</f>
        <v>Iliaš Jakub (NOV) K1 500 Kadeti</v>
      </c>
      <c r="D205">
        <v>54</v>
      </c>
      <c r="E205" t="s">
        <v>0</v>
      </c>
      <c r="F205">
        <v>500</v>
      </c>
      <c r="G205" t="s">
        <v>115</v>
      </c>
      <c r="H205" t="s">
        <v>2</v>
      </c>
      <c r="I205" s="1">
        <v>44318</v>
      </c>
      <c r="J205" s="2">
        <v>0.39374999999999999</v>
      </c>
      <c r="K205">
        <v>2</v>
      </c>
      <c r="L205">
        <v>8</v>
      </c>
      <c r="M205" t="s">
        <v>342</v>
      </c>
      <c r="N205" s="3" t="s">
        <v>549</v>
      </c>
      <c r="O205" s="3" t="s">
        <v>720</v>
      </c>
      <c r="P205" s="3" t="s">
        <v>758</v>
      </c>
      <c r="Q205" s="3">
        <f>VALUE(N205)*3600+VALUE(O205)*60+VALUE(SUBSTITUTE(P205,".",","))</f>
        <v>145.553</v>
      </c>
      <c r="R205" s="4" t="str">
        <f t="shared" si="3"/>
        <v>0:02:25,553</v>
      </c>
      <c r="S205" t="s">
        <v>4</v>
      </c>
      <c r="T205">
        <v>5198</v>
      </c>
      <c r="U205" t="s">
        <v>136</v>
      </c>
      <c r="V205" t="s">
        <v>131</v>
      </c>
      <c r="W205" t="s">
        <v>18</v>
      </c>
    </row>
    <row r="206" spans="1:23" outlineLevel="2" x14ac:dyDescent="0.3">
      <c r="A206" t="str">
        <f>U206&amp;" "&amp;V206&amp;" ("&amp;W206&amp;")"</f>
        <v>Iliaš Jakub (NOV)</v>
      </c>
      <c r="B206" t="str">
        <f>E206&amp;" "&amp;F206&amp;" "&amp;G206</f>
        <v>K1 500 Kadeti</v>
      </c>
      <c r="C206" t="str">
        <f>A206&amp;" "&amp;B206</f>
        <v>Iliaš Jakub (NOV) K1 500 Kadeti</v>
      </c>
      <c r="D206">
        <v>68</v>
      </c>
      <c r="E206" t="s">
        <v>0</v>
      </c>
      <c r="F206">
        <v>500</v>
      </c>
      <c r="G206" t="s">
        <v>115</v>
      </c>
      <c r="H206" t="s">
        <v>2</v>
      </c>
      <c r="I206" s="1">
        <v>44318</v>
      </c>
      <c r="J206" s="2">
        <v>0.59375</v>
      </c>
      <c r="K206">
        <v>8</v>
      </c>
      <c r="L206">
        <v>2</v>
      </c>
      <c r="M206" t="s">
        <v>395</v>
      </c>
      <c r="N206" s="3" t="s">
        <v>549</v>
      </c>
      <c r="O206" s="3" t="s">
        <v>720</v>
      </c>
      <c r="P206" s="3" t="s">
        <v>809</v>
      </c>
      <c r="Q206" s="3">
        <f>VALUE(N206)*3600+VALUE(O206)*60+VALUE(SUBSTITUTE(P206,".",","))</f>
        <v>124.96</v>
      </c>
      <c r="R206" s="4" t="str">
        <f t="shared" si="3"/>
        <v>0:02:04,960</v>
      </c>
      <c r="S206" t="s">
        <v>4</v>
      </c>
      <c r="T206">
        <v>5198</v>
      </c>
      <c r="U206" t="s">
        <v>136</v>
      </c>
      <c r="V206" t="s">
        <v>131</v>
      </c>
      <c r="W206" t="s">
        <v>18</v>
      </c>
    </row>
    <row r="207" spans="1:23" outlineLevel="1" x14ac:dyDescent="0.3">
      <c r="C207" s="5" t="s">
        <v>1280</v>
      </c>
      <c r="I207" s="1"/>
      <c r="J207" s="2"/>
      <c r="N207" s="3"/>
      <c r="O207" s="3"/>
      <c r="P207" s="3"/>
      <c r="Q207" s="3">
        <f>SUBTOTAL(9,Q208:Q210)</f>
        <v>801.46699999999998</v>
      </c>
      <c r="R207" s="6" t="str">
        <f t="shared" si="3"/>
        <v>0:13:21,467</v>
      </c>
      <c r="W207">
        <f>SUBTOTAL(9,W208:W210)</f>
        <v>0</v>
      </c>
    </row>
    <row r="208" spans="1:23" outlineLevel="2" x14ac:dyDescent="0.3">
      <c r="A208" t="str">
        <f>U208&amp;" "&amp;V208&amp;" ("&amp;W208&amp;")"</f>
        <v>Kasák Michal (NZA)</v>
      </c>
      <c r="B208" t="str">
        <f>E208&amp;" "&amp;F208&amp;" "&amp;G208</f>
        <v>K1 1000 Juniori</v>
      </c>
      <c r="C208" t="str">
        <f>A208&amp;" "&amp;B208</f>
        <v>Kasák Michal (NZA) K1 1000 Juniori</v>
      </c>
      <c r="D208">
        <v>5</v>
      </c>
      <c r="E208" t="s">
        <v>0</v>
      </c>
      <c r="F208">
        <v>1000</v>
      </c>
      <c r="G208" t="s">
        <v>1</v>
      </c>
      <c r="H208" t="s">
        <v>2</v>
      </c>
      <c r="I208" s="1">
        <v>44317</v>
      </c>
      <c r="J208" s="2">
        <v>0.44166666666666665</v>
      </c>
      <c r="K208">
        <v>3</v>
      </c>
      <c r="L208">
        <v>3</v>
      </c>
      <c r="M208" t="s">
        <v>65</v>
      </c>
      <c r="N208" s="3" t="s">
        <v>549</v>
      </c>
      <c r="O208" s="3" t="s">
        <v>550</v>
      </c>
      <c r="P208" s="3" t="s">
        <v>569</v>
      </c>
      <c r="Q208" s="3">
        <f>VALUE(N208)*3600+VALUE(O208)*60+VALUE(SUBSTITUTE(P208,".",","))</f>
        <v>275.267</v>
      </c>
      <c r="R208" s="4" t="str">
        <f t="shared" si="3"/>
        <v>0:04:35,267</v>
      </c>
      <c r="S208" t="s">
        <v>4</v>
      </c>
      <c r="T208">
        <v>5472</v>
      </c>
      <c r="U208" t="s">
        <v>66</v>
      </c>
      <c r="V208" t="s">
        <v>24</v>
      </c>
      <c r="W208" t="s">
        <v>48</v>
      </c>
    </row>
    <row r="209" spans="1:23" outlineLevel="2" x14ac:dyDescent="0.3">
      <c r="A209" t="str">
        <f>U209&amp;" "&amp;V209&amp;" ("&amp;W209&amp;")"</f>
        <v>Kasák Michal (NZA)</v>
      </c>
      <c r="B209" t="str">
        <f>E209&amp;" "&amp;F209&amp;" "&amp;G209</f>
        <v>K1 1000 Juniori</v>
      </c>
      <c r="C209" t="str">
        <f>A209&amp;" "&amp;B209</f>
        <v>Kasák Michal (NZA) K1 1000 Juniori</v>
      </c>
      <c r="D209">
        <v>18</v>
      </c>
      <c r="E209" t="s">
        <v>0</v>
      </c>
      <c r="F209">
        <v>1000</v>
      </c>
      <c r="G209" t="s">
        <v>1</v>
      </c>
      <c r="H209" t="s">
        <v>2</v>
      </c>
      <c r="I209" s="1">
        <v>44317</v>
      </c>
      <c r="J209" s="2">
        <v>0.50416666666666665</v>
      </c>
      <c r="K209">
        <v>4</v>
      </c>
      <c r="L209">
        <v>2</v>
      </c>
      <c r="M209" t="s">
        <v>217</v>
      </c>
      <c r="N209" s="3" t="s">
        <v>549</v>
      </c>
      <c r="O209" s="3" t="s">
        <v>550</v>
      </c>
      <c r="P209" s="3" t="s">
        <v>634</v>
      </c>
      <c r="Q209" s="3">
        <f>VALUE(N209)*3600+VALUE(O209)*60+VALUE(SUBSTITUTE(P209,".",","))</f>
        <v>265.32</v>
      </c>
      <c r="R209" s="4" t="str">
        <f t="shared" si="3"/>
        <v>0:04:25,320</v>
      </c>
      <c r="S209" t="s">
        <v>4</v>
      </c>
      <c r="T209">
        <v>5472</v>
      </c>
      <c r="U209" t="s">
        <v>66</v>
      </c>
      <c r="V209" t="s">
        <v>24</v>
      </c>
      <c r="W209" t="s">
        <v>48</v>
      </c>
    </row>
    <row r="210" spans="1:23" outlineLevel="2" x14ac:dyDescent="0.3">
      <c r="A210" t="str">
        <f>U210&amp;" "&amp;V210&amp;" ("&amp;W210&amp;")"</f>
        <v>Kasák Michal (NZA)</v>
      </c>
      <c r="B210" t="str">
        <f>E210&amp;" "&amp;F210&amp;" "&amp;G210</f>
        <v>K1 1000 Juniori</v>
      </c>
      <c r="C210" t="str">
        <f>A210&amp;" "&amp;B210</f>
        <v>Kasák Michal (NZA) K1 1000 Juniori</v>
      </c>
      <c r="D210">
        <v>34</v>
      </c>
      <c r="E210" t="s">
        <v>0</v>
      </c>
      <c r="F210">
        <v>1000</v>
      </c>
      <c r="G210" t="s">
        <v>1</v>
      </c>
      <c r="H210" t="s">
        <v>2</v>
      </c>
      <c r="I210" s="1">
        <v>44317</v>
      </c>
      <c r="J210" s="2">
        <v>0.60555555555555551</v>
      </c>
      <c r="K210">
        <v>3</v>
      </c>
      <c r="L210">
        <v>4</v>
      </c>
      <c r="M210" t="s">
        <v>241</v>
      </c>
      <c r="N210" s="3" t="s">
        <v>549</v>
      </c>
      <c r="O210" s="3" t="s">
        <v>550</v>
      </c>
      <c r="P210" s="3" t="s">
        <v>658</v>
      </c>
      <c r="Q210" s="3">
        <f>VALUE(N210)*3600+VALUE(O210)*60+VALUE(SUBSTITUTE(P210,".",","))</f>
        <v>260.88</v>
      </c>
      <c r="R210" s="4" t="str">
        <f t="shared" si="3"/>
        <v>0:04:20,880</v>
      </c>
      <c r="S210" t="s">
        <v>4</v>
      </c>
      <c r="T210">
        <v>5472</v>
      </c>
      <c r="U210" t="s">
        <v>66</v>
      </c>
      <c r="V210" t="s">
        <v>24</v>
      </c>
      <c r="W210" t="s">
        <v>48</v>
      </c>
    </row>
    <row r="211" spans="1:23" outlineLevel="1" x14ac:dyDescent="0.3">
      <c r="C211" s="5" t="s">
        <v>1225</v>
      </c>
      <c r="I211" s="1"/>
      <c r="J211" s="2"/>
      <c r="N211" s="3"/>
      <c r="O211" s="3"/>
      <c r="P211" s="3"/>
      <c r="Q211" s="3">
        <f>SUBTOTAL(9,Q212:Q213)</f>
        <v>95.08</v>
      </c>
      <c r="R211" s="6" t="str">
        <f t="shared" si="3"/>
        <v>0:01:35,080</v>
      </c>
      <c r="W211">
        <f>SUBTOTAL(9,W212:W213)</f>
        <v>0</v>
      </c>
    </row>
    <row r="212" spans="1:23" outlineLevel="2" x14ac:dyDescent="0.3">
      <c r="A212" t="str">
        <f>U212&amp;" "&amp;V212&amp;" ("&amp;W212&amp;")"</f>
        <v>Kasák Michal (NZA)</v>
      </c>
      <c r="B212" t="str">
        <f>E212&amp;" "&amp;F212&amp;" "&amp;G212</f>
        <v>K1 200 Juniori</v>
      </c>
      <c r="C212" t="str">
        <f>A212&amp;" "&amp;B212</f>
        <v>Kasák Michal (NZA) K1 200 Juniori</v>
      </c>
      <c r="D212">
        <v>88</v>
      </c>
      <c r="E212" t="s">
        <v>0</v>
      </c>
      <c r="F212">
        <v>200</v>
      </c>
      <c r="G212" t="s">
        <v>1</v>
      </c>
      <c r="H212" t="s">
        <v>2</v>
      </c>
      <c r="I212" s="1">
        <v>44318</v>
      </c>
      <c r="J212" s="2">
        <v>0.62916666666666665</v>
      </c>
      <c r="K212">
        <v>3</v>
      </c>
      <c r="L212">
        <v>2</v>
      </c>
      <c r="M212" t="s">
        <v>435</v>
      </c>
      <c r="N212" s="3" t="s">
        <v>549</v>
      </c>
      <c r="O212" s="3" t="s">
        <v>549</v>
      </c>
      <c r="P212" s="3" t="s">
        <v>844</v>
      </c>
      <c r="Q212" s="3">
        <f>VALUE(N212)*3600+VALUE(O212)*60+VALUE(SUBSTITUTE(P212,".",","))</f>
        <v>50.16</v>
      </c>
      <c r="R212" s="4" t="str">
        <f t="shared" si="3"/>
        <v>0:00:50,160</v>
      </c>
      <c r="S212" t="s">
        <v>4</v>
      </c>
      <c r="T212">
        <v>5472</v>
      </c>
      <c r="U212" t="s">
        <v>66</v>
      </c>
      <c r="V212" t="s">
        <v>24</v>
      </c>
      <c r="W212" t="s">
        <v>48</v>
      </c>
    </row>
    <row r="213" spans="1:23" outlineLevel="2" x14ac:dyDescent="0.3">
      <c r="A213" t="str">
        <f>U213&amp;" "&amp;V213&amp;" ("&amp;W213&amp;")"</f>
        <v>Kasák Michal (NZA)</v>
      </c>
      <c r="B213" t="str">
        <f>E213&amp;" "&amp;F213&amp;" "&amp;G213</f>
        <v>K1 200 Juniori</v>
      </c>
      <c r="C213" t="str">
        <f>A213&amp;" "&amp;B213</f>
        <v>Kasák Michal (NZA) K1 200 Juniori</v>
      </c>
      <c r="D213">
        <v>102</v>
      </c>
      <c r="E213" t="s">
        <v>0</v>
      </c>
      <c r="F213">
        <v>200</v>
      </c>
      <c r="G213" t="s">
        <v>1</v>
      </c>
      <c r="H213" t="s">
        <v>2</v>
      </c>
      <c r="I213" s="1">
        <v>44318</v>
      </c>
      <c r="J213" s="2">
        <v>0.67083333333333339</v>
      </c>
      <c r="K213">
        <v>4</v>
      </c>
      <c r="L213">
        <v>2</v>
      </c>
      <c r="M213" t="s">
        <v>492</v>
      </c>
      <c r="N213" s="3" t="s">
        <v>549</v>
      </c>
      <c r="O213" s="3" t="s">
        <v>549</v>
      </c>
      <c r="P213" s="3" t="s">
        <v>894</v>
      </c>
      <c r="Q213" s="3">
        <f>VALUE(N213)*3600+VALUE(O213)*60+VALUE(SUBSTITUTE(P213,".",","))</f>
        <v>44.92</v>
      </c>
      <c r="R213" s="4" t="str">
        <f t="shared" si="3"/>
        <v>0:00:44,920</v>
      </c>
      <c r="S213" t="s">
        <v>4</v>
      </c>
      <c r="T213">
        <v>5472</v>
      </c>
      <c r="U213" t="s">
        <v>66</v>
      </c>
      <c r="V213" t="s">
        <v>24</v>
      </c>
      <c r="W213" t="s">
        <v>48</v>
      </c>
    </row>
    <row r="214" spans="1:23" outlineLevel="1" x14ac:dyDescent="0.3">
      <c r="C214" s="5" t="s">
        <v>1172</v>
      </c>
      <c r="I214" s="1"/>
      <c r="J214" s="2"/>
      <c r="N214" s="3"/>
      <c r="O214" s="3"/>
      <c r="P214" s="3"/>
      <c r="Q214" s="3">
        <f>SUBTOTAL(9,Q215:Q216)</f>
        <v>288.78100000000001</v>
      </c>
      <c r="R214" s="6" t="str">
        <f t="shared" si="3"/>
        <v>0:04:48,781</v>
      </c>
      <c r="W214">
        <f>SUBTOTAL(9,W215:W216)</f>
        <v>0</v>
      </c>
    </row>
    <row r="215" spans="1:23" outlineLevel="2" x14ac:dyDescent="0.3">
      <c r="A215" t="str">
        <f>U215&amp;" "&amp;V215&amp;" ("&amp;W215&amp;")"</f>
        <v>Kasák Michal (NZA)</v>
      </c>
      <c r="B215" t="str">
        <f>E215&amp;" "&amp;F215&amp;" "&amp;G215</f>
        <v>K1 500 Juniori</v>
      </c>
      <c r="C215" t="str">
        <f>A215&amp;" "&amp;B215</f>
        <v>Kasák Michal (NZA) K1 500 Juniori</v>
      </c>
      <c r="D215">
        <v>51</v>
      </c>
      <c r="E215" t="s">
        <v>0</v>
      </c>
      <c r="F215">
        <v>500</v>
      </c>
      <c r="G215" t="s">
        <v>1</v>
      </c>
      <c r="H215" t="s">
        <v>2</v>
      </c>
      <c r="I215" s="1">
        <v>44318</v>
      </c>
      <c r="J215" s="2">
        <v>0.38750000000000001</v>
      </c>
      <c r="K215">
        <v>3</v>
      </c>
      <c r="L215">
        <v>4</v>
      </c>
      <c r="M215" t="s">
        <v>319</v>
      </c>
      <c r="N215" s="3" t="s">
        <v>549</v>
      </c>
      <c r="O215" s="3" t="s">
        <v>720</v>
      </c>
      <c r="P215" s="3" t="s">
        <v>735</v>
      </c>
      <c r="Q215" s="3">
        <f>VALUE(N215)*3600+VALUE(O215)*60+VALUE(SUBSTITUTE(P215,".",","))</f>
        <v>154.02100000000002</v>
      </c>
      <c r="R215" s="4" t="str">
        <f t="shared" si="3"/>
        <v>0:02:34,021</v>
      </c>
      <c r="S215" t="s">
        <v>4</v>
      </c>
      <c r="T215">
        <v>5472</v>
      </c>
      <c r="U215" t="s">
        <v>66</v>
      </c>
      <c r="V215" t="s">
        <v>24</v>
      </c>
      <c r="W215" t="s">
        <v>48</v>
      </c>
    </row>
    <row r="216" spans="1:23" outlineLevel="2" x14ac:dyDescent="0.3">
      <c r="A216" t="str">
        <f>U216&amp;" "&amp;V216&amp;" ("&amp;W216&amp;")"</f>
        <v>Kasák Michal (NZA)</v>
      </c>
      <c r="B216" t="str">
        <f>E216&amp;" "&amp;F216&amp;" "&amp;G216</f>
        <v>K1 500 Juniori</v>
      </c>
      <c r="C216" t="str">
        <f>A216&amp;" "&amp;B216</f>
        <v>Kasák Michal (NZA) K1 500 Juniori</v>
      </c>
      <c r="D216">
        <v>65</v>
      </c>
      <c r="E216" t="s">
        <v>0</v>
      </c>
      <c r="F216">
        <v>500</v>
      </c>
      <c r="G216" t="s">
        <v>1</v>
      </c>
      <c r="H216" t="s">
        <v>2</v>
      </c>
      <c r="I216" s="1">
        <v>44318</v>
      </c>
      <c r="J216" s="2">
        <v>0.58750000000000002</v>
      </c>
      <c r="K216">
        <v>5</v>
      </c>
      <c r="L216">
        <v>4</v>
      </c>
      <c r="M216" t="s">
        <v>382</v>
      </c>
      <c r="N216" s="3" t="s">
        <v>549</v>
      </c>
      <c r="O216" s="3" t="s">
        <v>720</v>
      </c>
      <c r="P216" s="3" t="s">
        <v>796</v>
      </c>
      <c r="Q216" s="3">
        <f>VALUE(N216)*3600+VALUE(O216)*60+VALUE(SUBSTITUTE(P216,".",","))</f>
        <v>134.76</v>
      </c>
      <c r="R216" s="4" t="str">
        <f t="shared" si="3"/>
        <v>0:02:14,760</v>
      </c>
      <c r="S216" t="s">
        <v>4</v>
      </c>
      <c r="T216">
        <v>5472</v>
      </c>
      <c r="U216" t="s">
        <v>66</v>
      </c>
      <c r="V216" t="s">
        <v>24</v>
      </c>
      <c r="W216" t="s">
        <v>48</v>
      </c>
    </row>
    <row r="217" spans="1:23" outlineLevel="1" x14ac:dyDescent="0.3">
      <c r="C217" s="5" t="s">
        <v>1248</v>
      </c>
      <c r="I217" s="1"/>
      <c r="J217" s="2"/>
      <c r="N217" s="3"/>
      <c r="O217" s="3"/>
      <c r="P217" s="3"/>
      <c r="Q217" s="3">
        <f>SUBTOTAL(9,Q218:Q220)</f>
        <v>827.72299999999996</v>
      </c>
      <c r="R217" s="6" t="str">
        <f t="shared" si="3"/>
        <v>0:13:47,723</v>
      </c>
      <c r="W217">
        <f>SUBTOTAL(9,W218:W220)</f>
        <v>0</v>
      </c>
    </row>
    <row r="218" spans="1:23" outlineLevel="2" x14ac:dyDescent="0.3">
      <c r="A218" t="str">
        <f>U218&amp;" "&amp;V218&amp;" ("&amp;W218&amp;")"</f>
        <v>Kinczer Matúš (KOM)</v>
      </c>
      <c r="B218" t="str">
        <f>E218&amp;" "&amp;F218&amp;" "&amp;G218</f>
        <v>K1 1000 Kadeti</v>
      </c>
      <c r="C218" t="str">
        <f>A218&amp;" "&amp;B218</f>
        <v>Kinczer Matúš (KOM) K1 1000 Kadeti</v>
      </c>
      <c r="D218">
        <v>11</v>
      </c>
      <c r="E218" t="s">
        <v>0</v>
      </c>
      <c r="F218">
        <v>1000</v>
      </c>
      <c r="G218" t="s">
        <v>115</v>
      </c>
      <c r="H218" t="s">
        <v>2</v>
      </c>
      <c r="I218" s="1">
        <v>44317</v>
      </c>
      <c r="J218" s="2">
        <v>0.46249999999999997</v>
      </c>
      <c r="K218">
        <v>1</v>
      </c>
      <c r="L218">
        <v>9</v>
      </c>
      <c r="M218" t="s">
        <v>137</v>
      </c>
      <c r="N218" s="3" t="s">
        <v>549</v>
      </c>
      <c r="O218" s="3" t="s">
        <v>550</v>
      </c>
      <c r="P218" s="3" t="s">
        <v>595</v>
      </c>
      <c r="Q218" s="3">
        <f>VALUE(N218)*3600+VALUE(O218)*60+VALUE(SUBSTITUTE(P218,".",","))</f>
        <v>289.2</v>
      </c>
      <c r="R218" s="4" t="str">
        <f t="shared" si="3"/>
        <v>0:04:49,200</v>
      </c>
      <c r="S218" t="s">
        <v>4</v>
      </c>
      <c r="T218">
        <v>6285</v>
      </c>
      <c r="U218" t="s">
        <v>138</v>
      </c>
      <c r="V218" t="s">
        <v>139</v>
      </c>
      <c r="W218" t="s">
        <v>14</v>
      </c>
    </row>
    <row r="219" spans="1:23" outlineLevel="2" x14ac:dyDescent="0.3">
      <c r="A219" t="str">
        <f>U219&amp;" "&amp;V219&amp;" ("&amp;W219&amp;")"</f>
        <v>Kinczer Matúš (KOM)</v>
      </c>
      <c r="B219" t="str">
        <f>E219&amp;" "&amp;F219&amp;" "&amp;G219</f>
        <v>K1 1000 Kadeti</v>
      </c>
      <c r="C219" t="str">
        <f>A219&amp;" "&amp;B219</f>
        <v>Kinczer Matúš (KOM) K1 1000 Kadeti</v>
      </c>
      <c r="D219">
        <v>21</v>
      </c>
      <c r="E219" t="s">
        <v>0</v>
      </c>
      <c r="F219">
        <v>1000</v>
      </c>
      <c r="G219" t="s">
        <v>115</v>
      </c>
      <c r="H219" t="s">
        <v>2</v>
      </c>
      <c r="I219" s="1">
        <v>44317</v>
      </c>
      <c r="J219" s="2">
        <v>0.51041666666666663</v>
      </c>
      <c r="K219">
        <v>2</v>
      </c>
      <c r="L219">
        <v>9</v>
      </c>
      <c r="M219" t="s">
        <v>240</v>
      </c>
      <c r="N219" s="3" t="s">
        <v>549</v>
      </c>
      <c r="O219" s="3" t="s">
        <v>550</v>
      </c>
      <c r="P219" s="3" t="s">
        <v>657</v>
      </c>
      <c r="Q219" s="3">
        <f>VALUE(N219)*3600+VALUE(O219)*60+VALUE(SUBSTITUTE(P219,".",","))</f>
        <v>280.363</v>
      </c>
      <c r="R219" s="4" t="str">
        <f t="shared" si="3"/>
        <v>0:04:40,363</v>
      </c>
      <c r="S219" t="s">
        <v>4</v>
      </c>
      <c r="T219">
        <v>6285</v>
      </c>
      <c r="U219" t="s">
        <v>138</v>
      </c>
      <c r="V219" t="s">
        <v>139</v>
      </c>
      <c r="W219" t="s">
        <v>14</v>
      </c>
    </row>
    <row r="220" spans="1:23" outlineLevel="2" x14ac:dyDescent="0.3">
      <c r="A220" t="str">
        <f>U220&amp;" "&amp;V220&amp;" ("&amp;W220&amp;")"</f>
        <v>Kinczer Matúš (KOM)</v>
      </c>
      <c r="B220" t="str">
        <f>E220&amp;" "&amp;F220&amp;" "&amp;G220</f>
        <v>K1 1000 Kadeti</v>
      </c>
      <c r="C220" t="str">
        <f>A220&amp;" "&amp;B220</f>
        <v>Kinczer Matúš (KOM) K1 1000 Kadeti</v>
      </c>
      <c r="D220">
        <v>37</v>
      </c>
      <c r="E220" t="s">
        <v>0</v>
      </c>
      <c r="F220">
        <v>1000</v>
      </c>
      <c r="G220" t="s">
        <v>115</v>
      </c>
      <c r="H220" t="s">
        <v>2</v>
      </c>
      <c r="I220" s="1">
        <v>44317</v>
      </c>
      <c r="J220" s="2">
        <v>0.61597222222222225</v>
      </c>
      <c r="K220">
        <v>9</v>
      </c>
      <c r="L220">
        <v>8</v>
      </c>
      <c r="M220" t="s">
        <v>42</v>
      </c>
      <c r="N220" s="3" t="s">
        <v>549</v>
      </c>
      <c r="O220" s="3" t="s">
        <v>550</v>
      </c>
      <c r="P220" s="3" t="s">
        <v>562</v>
      </c>
      <c r="Q220" s="3">
        <f>VALUE(N220)*3600+VALUE(O220)*60+VALUE(SUBSTITUTE(P220,".",","))</f>
        <v>258.16000000000003</v>
      </c>
      <c r="R220" s="4" t="str">
        <f t="shared" si="3"/>
        <v>0:04:18,160</v>
      </c>
      <c r="S220" t="s">
        <v>4</v>
      </c>
      <c r="T220">
        <v>6285</v>
      </c>
      <c r="U220" t="s">
        <v>138</v>
      </c>
      <c r="V220" t="s">
        <v>139</v>
      </c>
      <c r="W220" t="s">
        <v>14</v>
      </c>
    </row>
    <row r="221" spans="1:23" outlineLevel="1" x14ac:dyDescent="0.3">
      <c r="C221" s="5" t="s">
        <v>1195</v>
      </c>
      <c r="I221" s="1"/>
      <c r="J221" s="2"/>
      <c r="N221" s="3"/>
      <c r="O221" s="3"/>
      <c r="P221" s="3"/>
      <c r="Q221" s="3">
        <f>SUBTOTAL(9,Q222:Q223)</f>
        <v>111.91999999999999</v>
      </c>
      <c r="R221" s="6" t="str">
        <f t="shared" si="3"/>
        <v>0:01:51,920</v>
      </c>
      <c r="W221">
        <f>SUBTOTAL(9,W222:W223)</f>
        <v>0</v>
      </c>
    </row>
    <row r="222" spans="1:23" outlineLevel="2" x14ac:dyDescent="0.3">
      <c r="A222" t="str">
        <f>U222&amp;" "&amp;V222&amp;" ("&amp;W222&amp;")"</f>
        <v>Kinczer Matúš (KOM)</v>
      </c>
      <c r="B222" t="str">
        <f>E222&amp;" "&amp;F222&amp;" "&amp;G222</f>
        <v>K1 200 Kadeti</v>
      </c>
      <c r="C222" t="str">
        <f>A222&amp;" "&amp;B222</f>
        <v>Kinczer Matúš (KOM) K1 200 Kadeti</v>
      </c>
      <c r="D222">
        <v>91</v>
      </c>
      <c r="E222" t="s">
        <v>0</v>
      </c>
      <c r="F222">
        <v>200</v>
      </c>
      <c r="G222" t="s">
        <v>115</v>
      </c>
      <c r="H222" t="s">
        <v>2</v>
      </c>
      <c r="I222" s="1">
        <v>44318</v>
      </c>
      <c r="J222" s="2">
        <v>0.63541666666666663</v>
      </c>
      <c r="K222">
        <v>1</v>
      </c>
      <c r="L222">
        <v>9</v>
      </c>
      <c r="M222" t="s">
        <v>459</v>
      </c>
      <c r="N222" s="3" t="s">
        <v>549</v>
      </c>
      <c r="O222" s="3" t="s">
        <v>549</v>
      </c>
      <c r="P222" s="3" t="s">
        <v>864</v>
      </c>
      <c r="Q222" s="3">
        <f>VALUE(N222)*3600+VALUE(O222)*60+VALUE(SUBSTITUTE(P222,".",","))</f>
        <v>58.76</v>
      </c>
      <c r="R222" s="4" t="str">
        <f t="shared" si="3"/>
        <v>0:00:58,760</v>
      </c>
      <c r="S222" t="s">
        <v>4</v>
      </c>
      <c r="T222">
        <v>6285</v>
      </c>
      <c r="U222" t="s">
        <v>138</v>
      </c>
      <c r="V222" t="s">
        <v>139</v>
      </c>
      <c r="W222" t="s">
        <v>14</v>
      </c>
    </row>
    <row r="223" spans="1:23" outlineLevel="2" x14ac:dyDescent="0.3">
      <c r="A223" t="str">
        <f>U223&amp;" "&amp;V223&amp;" ("&amp;W223&amp;")"</f>
        <v>Kinczer Matúš (KOM)</v>
      </c>
      <c r="B223" t="str">
        <f>E223&amp;" "&amp;F223&amp;" "&amp;G223</f>
        <v>K1 200 Kadeti</v>
      </c>
      <c r="C223" t="str">
        <f>A223&amp;" "&amp;B223</f>
        <v>Kinczer Matúš (KOM) K1 200 Kadeti</v>
      </c>
      <c r="D223">
        <v>105</v>
      </c>
      <c r="E223" t="s">
        <v>0</v>
      </c>
      <c r="F223">
        <v>200</v>
      </c>
      <c r="G223" t="s">
        <v>115</v>
      </c>
      <c r="H223" t="s">
        <v>2</v>
      </c>
      <c r="I223" s="1">
        <v>44318</v>
      </c>
      <c r="J223" s="2">
        <v>0.67708333333333337</v>
      </c>
      <c r="K223">
        <v>1</v>
      </c>
      <c r="L223">
        <v>9</v>
      </c>
      <c r="M223" t="s">
        <v>458</v>
      </c>
      <c r="N223" s="3" t="s">
        <v>549</v>
      </c>
      <c r="O223" s="3" t="s">
        <v>549</v>
      </c>
      <c r="P223" s="3" t="s">
        <v>863</v>
      </c>
      <c r="Q223" s="3">
        <f>VALUE(N223)*3600+VALUE(O223)*60+VALUE(SUBSTITUTE(P223,".",","))</f>
        <v>53.16</v>
      </c>
      <c r="R223" s="4" t="str">
        <f t="shared" si="3"/>
        <v>0:00:53,160</v>
      </c>
      <c r="S223" t="s">
        <v>4</v>
      </c>
      <c r="T223">
        <v>6285</v>
      </c>
      <c r="U223" t="s">
        <v>138</v>
      </c>
      <c r="V223" t="s">
        <v>139</v>
      </c>
      <c r="W223" t="s">
        <v>14</v>
      </c>
    </row>
    <row r="224" spans="1:23" outlineLevel="1" x14ac:dyDescent="0.3">
      <c r="C224" s="5" t="s">
        <v>1141</v>
      </c>
      <c r="I224" s="1"/>
      <c r="J224" s="2"/>
      <c r="N224" s="3"/>
      <c r="O224" s="3"/>
      <c r="P224" s="3"/>
      <c r="Q224" s="3">
        <f>SUBTOTAL(9,Q225:Q226)</f>
        <v>303.70500000000004</v>
      </c>
      <c r="R224" s="6" t="str">
        <f t="shared" si="3"/>
        <v>0:05:03,705</v>
      </c>
      <c r="W224">
        <f>SUBTOTAL(9,W225:W226)</f>
        <v>0</v>
      </c>
    </row>
    <row r="225" spans="1:23" outlineLevel="2" x14ac:dyDescent="0.3">
      <c r="A225" t="str">
        <f>U225&amp;" "&amp;V225&amp;" ("&amp;W225&amp;")"</f>
        <v>Kinczer Matúš (KOM)</v>
      </c>
      <c r="B225" t="str">
        <f>E225&amp;" "&amp;F225&amp;" "&amp;G225</f>
        <v>K1 500 Kadeti</v>
      </c>
      <c r="C225" t="str">
        <f>A225&amp;" "&amp;B225</f>
        <v>Kinczer Matúš (KOM) K1 500 Kadeti</v>
      </c>
      <c r="D225">
        <v>54</v>
      </c>
      <c r="E225" t="s">
        <v>0</v>
      </c>
      <c r="F225">
        <v>500</v>
      </c>
      <c r="G225" t="s">
        <v>115</v>
      </c>
      <c r="H225" t="s">
        <v>2</v>
      </c>
      <c r="I225" s="1">
        <v>44318</v>
      </c>
      <c r="J225" s="2">
        <v>0.39374999999999999</v>
      </c>
      <c r="K225">
        <v>1</v>
      </c>
      <c r="L225">
        <v>9</v>
      </c>
      <c r="M225" t="s">
        <v>343</v>
      </c>
      <c r="N225" s="3" t="s">
        <v>549</v>
      </c>
      <c r="O225" s="3" t="s">
        <v>720</v>
      </c>
      <c r="P225" s="3" t="s">
        <v>759</v>
      </c>
      <c r="Q225" s="3">
        <f>VALUE(N225)*3600+VALUE(O225)*60+VALUE(SUBSTITUTE(P225,".",","))</f>
        <v>159.345</v>
      </c>
      <c r="R225" s="4" t="str">
        <f t="shared" si="3"/>
        <v>0:02:39,345</v>
      </c>
      <c r="S225" t="s">
        <v>4</v>
      </c>
      <c r="T225">
        <v>6285</v>
      </c>
      <c r="U225" t="s">
        <v>138</v>
      </c>
      <c r="V225" t="s">
        <v>139</v>
      </c>
      <c r="W225" t="s">
        <v>14</v>
      </c>
    </row>
    <row r="226" spans="1:23" outlineLevel="2" x14ac:dyDescent="0.3">
      <c r="A226" t="str">
        <f>U226&amp;" "&amp;V226&amp;" ("&amp;W226&amp;")"</f>
        <v>Kinczer Matúš (KOM)</v>
      </c>
      <c r="B226" t="str">
        <f>E226&amp;" "&amp;F226&amp;" "&amp;G226</f>
        <v>K1 500 Kadeti</v>
      </c>
      <c r="C226" t="str">
        <f>A226&amp;" "&amp;B226</f>
        <v>Kinczer Matúš (KOM) K1 500 Kadeti</v>
      </c>
      <c r="D226">
        <v>68</v>
      </c>
      <c r="E226" t="s">
        <v>0</v>
      </c>
      <c r="F226">
        <v>500</v>
      </c>
      <c r="G226" t="s">
        <v>115</v>
      </c>
      <c r="H226" t="s">
        <v>2</v>
      </c>
      <c r="I226" s="1">
        <v>44318</v>
      </c>
      <c r="J226" s="2">
        <v>0.59375</v>
      </c>
      <c r="K226">
        <v>5</v>
      </c>
      <c r="L226">
        <v>9</v>
      </c>
      <c r="M226" t="s">
        <v>392</v>
      </c>
      <c r="N226" s="3" t="s">
        <v>549</v>
      </c>
      <c r="O226" s="3" t="s">
        <v>720</v>
      </c>
      <c r="P226" s="3" t="s">
        <v>806</v>
      </c>
      <c r="Q226" s="3">
        <f>VALUE(N226)*3600+VALUE(O226)*60+VALUE(SUBSTITUTE(P226,".",","))</f>
        <v>144.36000000000001</v>
      </c>
      <c r="R226" s="4" t="str">
        <f t="shared" si="3"/>
        <v>0:02:24,360</v>
      </c>
      <c r="S226" t="s">
        <v>4</v>
      </c>
      <c r="T226">
        <v>6285</v>
      </c>
      <c r="U226" t="s">
        <v>138</v>
      </c>
      <c r="V226" t="s">
        <v>139</v>
      </c>
      <c r="W226" t="s">
        <v>14</v>
      </c>
    </row>
    <row r="227" spans="1:23" outlineLevel="1" x14ac:dyDescent="0.3">
      <c r="C227" s="5" t="s">
        <v>1279</v>
      </c>
      <c r="I227" s="1"/>
      <c r="J227" s="2"/>
      <c r="N227" s="3"/>
      <c r="O227" s="3"/>
      <c r="P227" s="3"/>
      <c r="Q227" s="3">
        <f>SUBTOTAL(9,Q228:Q230)</f>
        <v>788.24</v>
      </c>
      <c r="R227" s="6" t="str">
        <f t="shared" si="3"/>
        <v>0:13:08,240</v>
      </c>
      <c r="W227">
        <f>SUBTOTAL(9,W228:W230)</f>
        <v>0</v>
      </c>
    </row>
    <row r="228" spans="1:23" outlineLevel="2" x14ac:dyDescent="0.3">
      <c r="A228" t="str">
        <f>U228&amp;" "&amp;V228&amp;" ("&amp;W228&amp;")"</f>
        <v>Kmiť Tomáš (UKB)</v>
      </c>
      <c r="B228" t="str">
        <f>E228&amp;" "&amp;F228&amp;" "&amp;G228</f>
        <v>K1 1000 Juniori</v>
      </c>
      <c r="C228" t="str">
        <f>A228&amp;" "&amp;B228</f>
        <v>Kmiť Tomáš (UKB) K1 1000 Juniori</v>
      </c>
      <c r="D228">
        <v>4</v>
      </c>
      <c r="E228" t="s">
        <v>0</v>
      </c>
      <c r="F228">
        <v>1000</v>
      </c>
      <c r="G228" t="s">
        <v>1</v>
      </c>
      <c r="H228" t="s">
        <v>2</v>
      </c>
      <c r="I228" s="1">
        <v>44317</v>
      </c>
      <c r="J228" s="2">
        <v>0.43958333333333338</v>
      </c>
      <c r="K228">
        <v>8</v>
      </c>
      <c r="L228">
        <v>6</v>
      </c>
      <c r="M228" t="s">
        <v>52</v>
      </c>
      <c r="N228" s="3" t="s">
        <v>549</v>
      </c>
      <c r="O228" s="3" t="s">
        <v>550</v>
      </c>
      <c r="P228" s="3" t="s">
        <v>565</v>
      </c>
      <c r="Q228" s="3">
        <f>VALUE(N228)*3600+VALUE(O228)*60+VALUE(SUBSTITUTE(P228,".",","))</f>
        <v>268.32</v>
      </c>
      <c r="R228" s="4" t="str">
        <f t="shared" si="3"/>
        <v>0:04:28,320</v>
      </c>
      <c r="S228" t="s">
        <v>4</v>
      </c>
      <c r="T228">
        <v>2405</v>
      </c>
      <c r="U228" t="s">
        <v>53</v>
      </c>
      <c r="V228" t="s">
        <v>54</v>
      </c>
      <c r="W228" t="s">
        <v>55</v>
      </c>
    </row>
    <row r="229" spans="1:23" outlineLevel="2" x14ac:dyDescent="0.3">
      <c r="A229" t="str">
        <f>U229&amp;" "&amp;V229&amp;" ("&amp;W229&amp;")"</f>
        <v>Kmiť Tomáš (UKB)</v>
      </c>
      <c r="B229" t="str">
        <f>E229&amp;" "&amp;F229&amp;" "&amp;G229</f>
        <v>K1 1000 Juniori</v>
      </c>
      <c r="C229" t="str">
        <f>A229&amp;" "&amp;B229</f>
        <v>Kmiť Tomáš (UKB) K1 1000 Juniori</v>
      </c>
      <c r="D229">
        <v>17</v>
      </c>
      <c r="E229" t="s">
        <v>0</v>
      </c>
      <c r="F229">
        <v>1000</v>
      </c>
      <c r="G229" t="s">
        <v>1</v>
      </c>
      <c r="H229" t="s">
        <v>2</v>
      </c>
      <c r="I229" s="1">
        <v>44317</v>
      </c>
      <c r="J229" s="2">
        <v>0.50208333333333333</v>
      </c>
      <c r="K229">
        <v>8</v>
      </c>
      <c r="L229">
        <v>7</v>
      </c>
      <c r="M229" t="s">
        <v>215</v>
      </c>
      <c r="N229" s="3" t="s">
        <v>549</v>
      </c>
      <c r="O229" s="3" t="s">
        <v>550</v>
      </c>
      <c r="P229" s="3" t="s">
        <v>632</v>
      </c>
      <c r="Q229" s="3">
        <f>VALUE(N229)*3600+VALUE(O229)*60+VALUE(SUBSTITUTE(P229,".",","))</f>
        <v>269.95999999999998</v>
      </c>
      <c r="R229" s="4" t="str">
        <f t="shared" si="3"/>
        <v>0:04:29,960</v>
      </c>
      <c r="S229" t="s">
        <v>4</v>
      </c>
      <c r="T229">
        <v>2405</v>
      </c>
      <c r="U229" t="s">
        <v>53</v>
      </c>
      <c r="V229" t="s">
        <v>54</v>
      </c>
      <c r="W229" t="s">
        <v>55</v>
      </c>
    </row>
    <row r="230" spans="1:23" outlineLevel="2" x14ac:dyDescent="0.3">
      <c r="A230" t="str">
        <f>U230&amp;" "&amp;V230&amp;" ("&amp;W230&amp;")"</f>
        <v>Kmiť Tomáš (UKB)</v>
      </c>
      <c r="B230" t="str">
        <f>E230&amp;" "&amp;F230&amp;" "&amp;G230</f>
        <v>K1 1000 Juniori</v>
      </c>
      <c r="C230" t="str">
        <f>A230&amp;" "&amp;B230</f>
        <v>Kmiť Tomáš (UKB) K1 1000 Juniori</v>
      </c>
      <c r="D230">
        <v>33</v>
      </c>
      <c r="E230" t="s">
        <v>0</v>
      </c>
      <c r="F230">
        <v>1000</v>
      </c>
      <c r="G230" t="s">
        <v>1</v>
      </c>
      <c r="H230" t="s">
        <v>2</v>
      </c>
      <c r="I230" s="1">
        <v>44317</v>
      </c>
      <c r="J230" s="2">
        <v>0.60347222222222219</v>
      </c>
      <c r="K230">
        <v>4</v>
      </c>
      <c r="L230">
        <v>7</v>
      </c>
      <c r="M230" t="s">
        <v>275</v>
      </c>
      <c r="N230" s="3" t="s">
        <v>549</v>
      </c>
      <c r="O230" s="3" t="s">
        <v>550</v>
      </c>
      <c r="P230" s="3" t="s">
        <v>690</v>
      </c>
      <c r="Q230" s="3">
        <f>VALUE(N230)*3600+VALUE(O230)*60+VALUE(SUBSTITUTE(P230,".",","))</f>
        <v>249.96</v>
      </c>
      <c r="R230" s="4" t="str">
        <f t="shared" si="3"/>
        <v>0:04:09,960</v>
      </c>
      <c r="S230" t="s">
        <v>4</v>
      </c>
      <c r="T230">
        <v>2405</v>
      </c>
      <c r="U230" t="s">
        <v>53</v>
      </c>
      <c r="V230" t="s">
        <v>54</v>
      </c>
      <c r="W230" t="s">
        <v>55</v>
      </c>
    </row>
    <row r="231" spans="1:23" outlineLevel="1" x14ac:dyDescent="0.3">
      <c r="C231" s="5" t="s">
        <v>1224</v>
      </c>
      <c r="I231" s="1"/>
      <c r="J231" s="2"/>
      <c r="N231" s="3"/>
      <c r="O231" s="3"/>
      <c r="P231" s="3"/>
      <c r="Q231" s="3">
        <f>SUBTOTAL(9,Q232:Q233)</f>
        <v>97.4</v>
      </c>
      <c r="R231" s="6" t="str">
        <f t="shared" si="3"/>
        <v>0:01:37,400</v>
      </c>
      <c r="W231">
        <f>SUBTOTAL(9,W232:W233)</f>
        <v>0</v>
      </c>
    </row>
    <row r="232" spans="1:23" outlineLevel="2" x14ac:dyDescent="0.3">
      <c r="A232" t="str">
        <f>U232&amp;" "&amp;V232&amp;" ("&amp;W232&amp;")"</f>
        <v>Kmiť Tomáš (UKB)</v>
      </c>
      <c r="B232" t="str">
        <f>E232&amp;" "&amp;F232&amp;" "&amp;G232</f>
        <v>K1 200 Juniori</v>
      </c>
      <c r="C232" t="str">
        <f>A232&amp;" "&amp;B232</f>
        <v>Kmiť Tomáš (UKB) K1 200 Juniori</v>
      </c>
      <c r="D232">
        <v>87</v>
      </c>
      <c r="E232" t="s">
        <v>0</v>
      </c>
      <c r="F232">
        <v>200</v>
      </c>
      <c r="G232" t="s">
        <v>1</v>
      </c>
      <c r="H232" t="s">
        <v>2</v>
      </c>
      <c r="I232" s="1">
        <v>44318</v>
      </c>
      <c r="J232" s="2">
        <v>0.62708333333333333</v>
      </c>
      <c r="K232">
        <v>8</v>
      </c>
      <c r="L232">
        <v>5</v>
      </c>
      <c r="M232" t="s">
        <v>432</v>
      </c>
      <c r="N232" s="3" t="s">
        <v>549</v>
      </c>
      <c r="O232" s="3" t="s">
        <v>549</v>
      </c>
      <c r="P232" s="3" t="s">
        <v>676</v>
      </c>
      <c r="Q232" s="3">
        <f>VALUE(N232)*3600+VALUE(O232)*60+VALUE(SUBSTITUTE(P232,".",","))</f>
        <v>49.92</v>
      </c>
      <c r="R232" s="4" t="str">
        <f t="shared" si="3"/>
        <v>0:00:49,920</v>
      </c>
      <c r="S232" t="s">
        <v>4</v>
      </c>
      <c r="T232">
        <v>2405</v>
      </c>
      <c r="U232" t="s">
        <v>53</v>
      </c>
      <c r="V232" t="s">
        <v>54</v>
      </c>
      <c r="W232" t="s">
        <v>55</v>
      </c>
    </row>
    <row r="233" spans="1:23" outlineLevel="2" x14ac:dyDescent="0.3">
      <c r="A233" t="str">
        <f>U233&amp;" "&amp;V233&amp;" ("&amp;W233&amp;")"</f>
        <v>Kmiť Tomáš (UKB)</v>
      </c>
      <c r="B233" t="str">
        <f>E233&amp;" "&amp;F233&amp;" "&amp;G233</f>
        <v>K1 200 Juniori</v>
      </c>
      <c r="C233" t="str">
        <f>A233&amp;" "&amp;B233</f>
        <v>Kmiť Tomáš (UKB) K1 200 Juniori</v>
      </c>
      <c r="D233">
        <v>101</v>
      </c>
      <c r="E233" t="s">
        <v>0</v>
      </c>
      <c r="F233">
        <v>200</v>
      </c>
      <c r="G233" t="s">
        <v>1</v>
      </c>
      <c r="H233" t="s">
        <v>2</v>
      </c>
      <c r="I233" s="1">
        <v>44318</v>
      </c>
      <c r="J233" s="2">
        <v>0.66875000000000007</v>
      </c>
      <c r="K233">
        <v>2</v>
      </c>
      <c r="L233">
        <v>6</v>
      </c>
      <c r="M233" t="s">
        <v>490</v>
      </c>
      <c r="N233" s="3" t="s">
        <v>549</v>
      </c>
      <c r="O233" s="3" t="s">
        <v>549</v>
      </c>
      <c r="P233" s="3" t="s">
        <v>892</v>
      </c>
      <c r="Q233" s="3">
        <f>VALUE(N233)*3600+VALUE(O233)*60+VALUE(SUBSTITUTE(P233,".",","))</f>
        <v>47.48</v>
      </c>
      <c r="R233" s="4" t="str">
        <f t="shared" si="3"/>
        <v>0:00:47,480</v>
      </c>
      <c r="S233" t="s">
        <v>4</v>
      </c>
      <c r="T233">
        <v>2405</v>
      </c>
      <c r="U233" t="s">
        <v>53</v>
      </c>
      <c r="V233" t="s">
        <v>54</v>
      </c>
      <c r="W233" t="s">
        <v>55</v>
      </c>
    </row>
    <row r="234" spans="1:23" outlineLevel="1" x14ac:dyDescent="0.3">
      <c r="C234" s="5" t="s">
        <v>1171</v>
      </c>
      <c r="I234" s="1"/>
      <c r="J234" s="2"/>
      <c r="N234" s="3"/>
      <c r="O234" s="3"/>
      <c r="P234" s="3"/>
      <c r="Q234" s="3">
        <f>SUBTOTAL(9,Q235:Q236)</f>
        <v>272.12</v>
      </c>
      <c r="R234" s="6" t="str">
        <f t="shared" si="3"/>
        <v>0:04:32,120</v>
      </c>
      <c r="W234">
        <f>SUBTOTAL(9,W235:W236)</f>
        <v>0</v>
      </c>
    </row>
    <row r="235" spans="1:23" outlineLevel="2" x14ac:dyDescent="0.3">
      <c r="A235" t="str">
        <f>U235&amp;" "&amp;V235&amp;" ("&amp;W235&amp;")"</f>
        <v>Kmiť Tomáš (UKB)</v>
      </c>
      <c r="B235" t="str">
        <f>E235&amp;" "&amp;F235&amp;" "&amp;G235</f>
        <v>K1 500 Juniori</v>
      </c>
      <c r="C235" t="str">
        <f>A235&amp;" "&amp;B235</f>
        <v>Kmiť Tomáš (UKB) K1 500 Juniori</v>
      </c>
      <c r="D235">
        <v>50</v>
      </c>
      <c r="E235" t="s">
        <v>0</v>
      </c>
      <c r="F235">
        <v>500</v>
      </c>
      <c r="G235" t="s">
        <v>1</v>
      </c>
      <c r="H235" t="s">
        <v>2</v>
      </c>
      <c r="I235" s="1">
        <v>44318</v>
      </c>
      <c r="J235" s="2">
        <v>0.38541666666666669</v>
      </c>
      <c r="K235">
        <v>8</v>
      </c>
      <c r="L235">
        <v>4</v>
      </c>
      <c r="M235" t="s">
        <v>313</v>
      </c>
      <c r="N235" s="3" t="s">
        <v>549</v>
      </c>
      <c r="O235" s="3" t="s">
        <v>720</v>
      </c>
      <c r="P235" s="3" t="s">
        <v>729</v>
      </c>
      <c r="Q235" s="3">
        <f>VALUE(N235)*3600+VALUE(O235)*60+VALUE(SUBSTITUTE(P235,".",","))</f>
        <v>136.52000000000001</v>
      </c>
      <c r="R235" s="4" t="str">
        <f t="shared" si="3"/>
        <v>0:02:16,520</v>
      </c>
      <c r="S235" t="s">
        <v>4</v>
      </c>
      <c r="T235">
        <v>2405</v>
      </c>
      <c r="U235" t="s">
        <v>53</v>
      </c>
      <c r="V235" t="s">
        <v>54</v>
      </c>
      <c r="W235" t="s">
        <v>55</v>
      </c>
    </row>
    <row r="236" spans="1:23" outlineLevel="2" x14ac:dyDescent="0.3">
      <c r="A236" t="str">
        <f>U236&amp;" "&amp;V236&amp;" ("&amp;W236&amp;")"</f>
        <v>Kmiť Tomáš (UKB)</v>
      </c>
      <c r="B236" t="str">
        <f>E236&amp;" "&amp;F236&amp;" "&amp;G236</f>
        <v>K1 500 Juniori</v>
      </c>
      <c r="C236" t="str">
        <f>A236&amp;" "&amp;B236</f>
        <v>Kmiť Tomáš (UKB) K1 500 Juniori</v>
      </c>
      <c r="D236">
        <v>64</v>
      </c>
      <c r="E236" t="s">
        <v>0</v>
      </c>
      <c r="F236">
        <v>500</v>
      </c>
      <c r="G236" t="s">
        <v>1</v>
      </c>
      <c r="H236" t="s">
        <v>2</v>
      </c>
      <c r="I236" s="1">
        <v>44318</v>
      </c>
      <c r="J236" s="2">
        <v>0.5854166666666667</v>
      </c>
      <c r="K236">
        <v>6</v>
      </c>
      <c r="L236">
        <v>6</v>
      </c>
      <c r="M236" t="s">
        <v>379</v>
      </c>
      <c r="N236" s="3" t="s">
        <v>549</v>
      </c>
      <c r="O236" s="3" t="s">
        <v>720</v>
      </c>
      <c r="P236" s="3" t="s">
        <v>793</v>
      </c>
      <c r="Q236" s="3">
        <f>VALUE(N236)*3600+VALUE(O236)*60+VALUE(SUBSTITUTE(P236,".",","))</f>
        <v>135.6</v>
      </c>
      <c r="R236" s="4" t="str">
        <f t="shared" si="3"/>
        <v>0:02:15,600</v>
      </c>
      <c r="S236" t="s">
        <v>4</v>
      </c>
      <c r="T236">
        <v>2405</v>
      </c>
      <c r="U236" t="s">
        <v>53</v>
      </c>
      <c r="V236" t="s">
        <v>54</v>
      </c>
      <c r="W236" t="s">
        <v>55</v>
      </c>
    </row>
    <row r="237" spans="1:23" outlineLevel="1" x14ac:dyDescent="0.3">
      <c r="C237" s="5" t="s">
        <v>1278</v>
      </c>
      <c r="I237" s="1"/>
      <c r="J237" s="2"/>
      <c r="N237" s="3"/>
      <c r="O237" s="3"/>
      <c r="P237" s="3"/>
      <c r="Q237" s="3">
        <f>SUBTOTAL(9,Q238:Q240)</f>
        <v>746.16</v>
      </c>
      <c r="R237" s="6" t="str">
        <f t="shared" si="3"/>
        <v>0:12:26,160</v>
      </c>
      <c r="W237">
        <f>SUBTOTAL(9,W238:W240)</f>
        <v>0</v>
      </c>
    </row>
    <row r="238" spans="1:23" outlineLevel="2" x14ac:dyDescent="0.3">
      <c r="A238" t="str">
        <f>U238&amp;" "&amp;V238&amp;" ("&amp;W238&amp;")"</f>
        <v>Kobyda Ondrej (TAT)</v>
      </c>
      <c r="B238" t="str">
        <f>E238&amp;" "&amp;F238&amp;" "&amp;G238</f>
        <v>K1 1000 Juniori</v>
      </c>
      <c r="C238" t="str">
        <f>A238&amp;" "&amp;B238</f>
        <v>Kobyda Ondrej (TAT) K1 1000 Juniori</v>
      </c>
      <c r="D238">
        <v>4</v>
      </c>
      <c r="E238" t="s">
        <v>0</v>
      </c>
      <c r="F238">
        <v>1000</v>
      </c>
      <c r="G238" t="s">
        <v>1</v>
      </c>
      <c r="H238" t="s">
        <v>2</v>
      </c>
      <c r="I238" s="1">
        <v>44317</v>
      </c>
      <c r="J238" s="2">
        <v>0.43958333333333338</v>
      </c>
      <c r="K238">
        <v>5</v>
      </c>
      <c r="L238">
        <v>1</v>
      </c>
      <c r="M238" t="s">
        <v>34</v>
      </c>
      <c r="N238" s="3" t="s">
        <v>549</v>
      </c>
      <c r="O238" s="3" t="s">
        <v>550</v>
      </c>
      <c r="P238" s="3" t="s">
        <v>560</v>
      </c>
      <c r="Q238" s="3">
        <f>VALUE(N238)*3600+VALUE(O238)*60+VALUE(SUBSTITUTE(P238,".",","))</f>
        <v>252.44</v>
      </c>
      <c r="R238" s="4" t="str">
        <f t="shared" si="3"/>
        <v>0:04:12,440</v>
      </c>
      <c r="S238" t="s">
        <v>4</v>
      </c>
      <c r="T238">
        <v>3778</v>
      </c>
      <c r="U238" t="s">
        <v>35</v>
      </c>
      <c r="V238" t="s">
        <v>36</v>
      </c>
      <c r="W238" t="s">
        <v>37</v>
      </c>
    </row>
    <row r="239" spans="1:23" outlineLevel="2" x14ac:dyDescent="0.3">
      <c r="A239" t="str">
        <f>U239&amp;" "&amp;V239&amp;" ("&amp;W239&amp;")"</f>
        <v>Kobyda Ondrej (TAT)</v>
      </c>
      <c r="B239" t="str">
        <f>E239&amp;" "&amp;F239&amp;" "&amp;G239</f>
        <v>K1 1000 Juniori</v>
      </c>
      <c r="C239" t="str">
        <f>A239&amp;" "&amp;B239</f>
        <v>Kobyda Ondrej (TAT) K1 1000 Juniori</v>
      </c>
      <c r="D239">
        <v>17</v>
      </c>
      <c r="E239" t="s">
        <v>0</v>
      </c>
      <c r="F239">
        <v>1000</v>
      </c>
      <c r="G239" t="s">
        <v>1</v>
      </c>
      <c r="H239" t="s">
        <v>2</v>
      </c>
      <c r="I239" s="1">
        <v>44317</v>
      </c>
      <c r="J239" s="2">
        <v>0.50208333333333333</v>
      </c>
      <c r="K239">
        <v>3</v>
      </c>
      <c r="L239">
        <v>3</v>
      </c>
      <c r="M239" t="s">
        <v>211</v>
      </c>
      <c r="N239" s="3" t="s">
        <v>549</v>
      </c>
      <c r="O239" s="3" t="s">
        <v>550</v>
      </c>
      <c r="P239" s="3" t="s">
        <v>628</v>
      </c>
      <c r="Q239" s="3">
        <f>VALUE(N239)*3600+VALUE(O239)*60+VALUE(SUBSTITUTE(P239,".",","))</f>
        <v>258.2</v>
      </c>
      <c r="R239" s="4" t="str">
        <f t="shared" si="3"/>
        <v>0:04:18,200</v>
      </c>
      <c r="S239" t="s">
        <v>4</v>
      </c>
      <c r="T239">
        <v>3778</v>
      </c>
      <c r="U239" t="s">
        <v>35</v>
      </c>
      <c r="V239" t="s">
        <v>36</v>
      </c>
      <c r="W239" t="s">
        <v>37</v>
      </c>
    </row>
    <row r="240" spans="1:23" outlineLevel="2" x14ac:dyDescent="0.3">
      <c r="A240" t="str">
        <f>U240&amp;" "&amp;V240&amp;" ("&amp;W240&amp;")"</f>
        <v>Kobyda Ondrej (TAT)</v>
      </c>
      <c r="B240" t="str">
        <f>E240&amp;" "&amp;F240&amp;" "&amp;G240</f>
        <v>K1 1000 Juniori</v>
      </c>
      <c r="C240" t="str">
        <f>A240&amp;" "&amp;B240</f>
        <v>Kobyda Ondrej (TAT) K1 1000 Juniori</v>
      </c>
      <c r="D240">
        <v>33</v>
      </c>
      <c r="E240" t="s">
        <v>0</v>
      </c>
      <c r="F240">
        <v>1000</v>
      </c>
      <c r="G240" t="s">
        <v>1</v>
      </c>
      <c r="H240" t="s">
        <v>2</v>
      </c>
      <c r="I240" s="1">
        <v>44317</v>
      </c>
      <c r="J240" s="2">
        <v>0.60347222222222219</v>
      </c>
      <c r="K240">
        <v>6</v>
      </c>
      <c r="L240">
        <v>1</v>
      </c>
      <c r="M240" t="s">
        <v>270</v>
      </c>
      <c r="N240" s="3" t="s">
        <v>549</v>
      </c>
      <c r="O240" s="3" t="s">
        <v>677</v>
      </c>
      <c r="P240" s="3" t="s">
        <v>686</v>
      </c>
      <c r="Q240" s="3">
        <f>VALUE(N240)*3600+VALUE(O240)*60+VALUE(SUBSTITUTE(P240,".",","))</f>
        <v>235.52</v>
      </c>
      <c r="R240" s="4" t="str">
        <f t="shared" si="3"/>
        <v>0:03:55,520</v>
      </c>
      <c r="S240" t="s">
        <v>4</v>
      </c>
      <c r="T240">
        <v>3778</v>
      </c>
      <c r="U240" t="s">
        <v>35</v>
      </c>
      <c r="V240" t="s">
        <v>36</v>
      </c>
      <c r="W240" t="s">
        <v>37</v>
      </c>
    </row>
    <row r="241" spans="1:23" outlineLevel="1" x14ac:dyDescent="0.3">
      <c r="C241" s="5" t="s">
        <v>1223</v>
      </c>
      <c r="I241" s="1"/>
      <c r="J241" s="2"/>
      <c r="N241" s="3"/>
      <c r="O241" s="3"/>
      <c r="P241" s="3"/>
      <c r="Q241" s="3">
        <f>SUBTOTAL(9,Q242:Q243)</f>
        <v>87.4</v>
      </c>
      <c r="R241" s="6" t="str">
        <f t="shared" si="3"/>
        <v>0:01:27,400</v>
      </c>
      <c r="W241">
        <f>SUBTOTAL(9,W242:W243)</f>
        <v>0</v>
      </c>
    </row>
    <row r="242" spans="1:23" outlineLevel="2" x14ac:dyDescent="0.3">
      <c r="A242" t="str">
        <f>U242&amp;" "&amp;V242&amp;" ("&amp;W242&amp;")"</f>
        <v>Kobyda Ondrej (TAT)</v>
      </c>
      <c r="B242" t="str">
        <f>E242&amp;" "&amp;F242&amp;" "&amp;G242</f>
        <v>K1 200 Juniori</v>
      </c>
      <c r="C242" t="str">
        <f>A242&amp;" "&amp;B242</f>
        <v>Kobyda Ondrej (TAT) K1 200 Juniori</v>
      </c>
      <c r="D242">
        <v>87</v>
      </c>
      <c r="E242" t="s">
        <v>0</v>
      </c>
      <c r="F242">
        <v>200</v>
      </c>
      <c r="G242" t="s">
        <v>1</v>
      </c>
      <c r="H242" t="s">
        <v>2</v>
      </c>
      <c r="I242" s="1">
        <v>44318</v>
      </c>
      <c r="J242" s="2">
        <v>0.62708333333333333</v>
      </c>
      <c r="K242">
        <v>5</v>
      </c>
      <c r="L242">
        <v>3</v>
      </c>
      <c r="M242" t="s">
        <v>426</v>
      </c>
      <c r="N242" s="3" t="s">
        <v>549</v>
      </c>
      <c r="O242" s="3" t="s">
        <v>549</v>
      </c>
      <c r="P242" s="3" t="s">
        <v>836</v>
      </c>
      <c r="Q242" s="3">
        <f>VALUE(N242)*3600+VALUE(O242)*60+VALUE(SUBSTITUTE(P242,".",","))</f>
        <v>45.08</v>
      </c>
      <c r="R242" s="4" t="str">
        <f t="shared" si="3"/>
        <v>0:00:45,080</v>
      </c>
      <c r="S242" t="s">
        <v>4</v>
      </c>
      <c r="T242">
        <v>3778</v>
      </c>
      <c r="U242" t="s">
        <v>35</v>
      </c>
      <c r="V242" t="s">
        <v>36</v>
      </c>
      <c r="W242" t="s">
        <v>37</v>
      </c>
    </row>
    <row r="243" spans="1:23" outlineLevel="2" x14ac:dyDescent="0.3">
      <c r="A243" t="str">
        <f>U243&amp;" "&amp;V243&amp;" ("&amp;W243&amp;")"</f>
        <v>Kobyda Ondrej (TAT)</v>
      </c>
      <c r="B243" t="str">
        <f>E243&amp;" "&amp;F243&amp;" "&amp;G243</f>
        <v>K1 200 Juniori</v>
      </c>
      <c r="C243" t="str">
        <f>A243&amp;" "&amp;B243</f>
        <v>Kobyda Ondrej (TAT) K1 200 Juniori</v>
      </c>
      <c r="D243">
        <v>101</v>
      </c>
      <c r="E243" t="s">
        <v>0</v>
      </c>
      <c r="F243">
        <v>200</v>
      </c>
      <c r="G243" t="s">
        <v>1</v>
      </c>
      <c r="H243" t="s">
        <v>2</v>
      </c>
      <c r="I243" s="1">
        <v>44318</v>
      </c>
      <c r="J243" s="2">
        <v>0.66875000000000007</v>
      </c>
      <c r="K243">
        <v>7</v>
      </c>
      <c r="L243">
        <v>2</v>
      </c>
      <c r="M243" t="s">
        <v>486</v>
      </c>
      <c r="N243" s="3" t="s">
        <v>549</v>
      </c>
      <c r="O243" s="3" t="s">
        <v>549</v>
      </c>
      <c r="P243" s="3" t="s">
        <v>888</v>
      </c>
      <c r="Q243" s="3">
        <f>VALUE(N243)*3600+VALUE(O243)*60+VALUE(SUBSTITUTE(P243,".",","))</f>
        <v>42.32</v>
      </c>
      <c r="R243" s="4" t="str">
        <f t="shared" si="3"/>
        <v>0:00:42,320</v>
      </c>
      <c r="S243" t="s">
        <v>4</v>
      </c>
      <c r="T243">
        <v>3778</v>
      </c>
      <c r="U243" t="s">
        <v>35</v>
      </c>
      <c r="V243" t="s">
        <v>36</v>
      </c>
      <c r="W243" t="s">
        <v>37</v>
      </c>
    </row>
    <row r="244" spans="1:23" outlineLevel="1" x14ac:dyDescent="0.3">
      <c r="C244" s="5" t="s">
        <v>1170</v>
      </c>
      <c r="I244" s="1"/>
      <c r="J244" s="2"/>
      <c r="N244" s="3"/>
      <c r="O244" s="3"/>
      <c r="P244" s="3"/>
      <c r="Q244" s="3">
        <f>SUBTOTAL(9,Q245:Q246)</f>
        <v>244.8</v>
      </c>
      <c r="R244" s="6" t="str">
        <f t="shared" si="3"/>
        <v>0:04:04,800</v>
      </c>
      <c r="W244">
        <f>SUBTOTAL(9,W245:W246)</f>
        <v>0</v>
      </c>
    </row>
    <row r="245" spans="1:23" outlineLevel="2" x14ac:dyDescent="0.3">
      <c r="A245" t="str">
        <f>U245&amp;" "&amp;V245&amp;" ("&amp;W245&amp;")"</f>
        <v>Kobyda Ondrej (TAT)</v>
      </c>
      <c r="B245" t="str">
        <f>E245&amp;" "&amp;F245&amp;" "&amp;G245</f>
        <v>K1 500 Juniori</v>
      </c>
      <c r="C245" t="str">
        <f>A245&amp;" "&amp;B245</f>
        <v>Kobyda Ondrej (TAT) K1 500 Juniori</v>
      </c>
      <c r="D245">
        <v>50</v>
      </c>
      <c r="E245" t="s">
        <v>0</v>
      </c>
      <c r="F245">
        <v>500</v>
      </c>
      <c r="G245" t="s">
        <v>1</v>
      </c>
      <c r="H245" t="s">
        <v>2</v>
      </c>
      <c r="I245" s="1">
        <v>44318</v>
      </c>
      <c r="J245" s="2">
        <v>0.38541666666666669</v>
      </c>
      <c r="K245">
        <v>5</v>
      </c>
      <c r="L245">
        <v>2</v>
      </c>
      <c r="M245" t="s">
        <v>311</v>
      </c>
      <c r="N245" s="3" t="s">
        <v>549</v>
      </c>
      <c r="O245" s="3" t="s">
        <v>720</v>
      </c>
      <c r="P245" s="3" t="s">
        <v>727</v>
      </c>
      <c r="Q245" s="3">
        <f>VALUE(N245)*3600+VALUE(O245)*60+VALUE(SUBSTITUTE(P245,".",","))</f>
        <v>125.76</v>
      </c>
      <c r="R245" s="4" t="str">
        <f t="shared" si="3"/>
        <v>0:02:05,760</v>
      </c>
      <c r="S245" t="s">
        <v>4</v>
      </c>
      <c r="T245">
        <v>3778</v>
      </c>
      <c r="U245" t="s">
        <v>35</v>
      </c>
      <c r="V245" t="s">
        <v>36</v>
      </c>
      <c r="W245" t="s">
        <v>37</v>
      </c>
    </row>
    <row r="246" spans="1:23" outlineLevel="2" x14ac:dyDescent="0.3">
      <c r="A246" t="str">
        <f>U246&amp;" "&amp;V246&amp;" ("&amp;W246&amp;")"</f>
        <v>Kobyda Ondrej (TAT)</v>
      </c>
      <c r="B246" t="str">
        <f>E246&amp;" "&amp;F246&amp;" "&amp;G246</f>
        <v>K1 500 Juniori</v>
      </c>
      <c r="C246" t="str">
        <f>A246&amp;" "&amp;B246</f>
        <v>Kobyda Ondrej (TAT) K1 500 Juniori</v>
      </c>
      <c r="D246">
        <v>64</v>
      </c>
      <c r="E246" t="s">
        <v>0</v>
      </c>
      <c r="F246">
        <v>500</v>
      </c>
      <c r="G246" t="s">
        <v>1</v>
      </c>
      <c r="H246" t="s">
        <v>2</v>
      </c>
      <c r="I246" s="1">
        <v>44318</v>
      </c>
      <c r="J246" s="2">
        <v>0.5854166666666667</v>
      </c>
      <c r="K246">
        <v>8</v>
      </c>
      <c r="L246">
        <v>1</v>
      </c>
      <c r="M246" t="s">
        <v>374</v>
      </c>
      <c r="N246" s="3" t="s">
        <v>549</v>
      </c>
      <c r="O246" s="3" t="s">
        <v>716</v>
      </c>
      <c r="P246" s="3" t="s">
        <v>789</v>
      </c>
      <c r="Q246" s="3">
        <f>VALUE(N246)*3600+VALUE(O246)*60+VALUE(SUBSTITUTE(P246,".",","))</f>
        <v>119.03999999999999</v>
      </c>
      <c r="R246" s="4" t="str">
        <f t="shared" si="3"/>
        <v>0:01:59,040</v>
      </c>
      <c r="S246" t="s">
        <v>4</v>
      </c>
      <c r="T246">
        <v>3778</v>
      </c>
      <c r="U246" t="s">
        <v>35</v>
      </c>
      <c r="V246" t="s">
        <v>36</v>
      </c>
      <c r="W246" t="s">
        <v>37</v>
      </c>
    </row>
    <row r="247" spans="1:23" outlineLevel="1" x14ac:dyDescent="0.3">
      <c r="C247" s="5" t="s">
        <v>1277</v>
      </c>
      <c r="I247" s="1"/>
      <c r="J247" s="2"/>
      <c r="N247" s="3"/>
      <c r="O247" s="3"/>
      <c r="P247" s="3"/>
      <c r="Q247" s="3">
        <f>SUBTOTAL(9,Q248:Q250)</f>
        <v>479.44</v>
      </c>
      <c r="R247" s="6" t="str">
        <f t="shared" si="3"/>
        <v>0:07:59,440</v>
      </c>
      <c r="W247">
        <f>SUBTOTAL(9,W248:W250)</f>
        <v>0</v>
      </c>
    </row>
    <row r="248" spans="1:23" outlineLevel="2" x14ac:dyDescent="0.3">
      <c r="A248" t="str">
        <f>U248&amp;" "&amp;V248&amp;" ("&amp;W248&amp;")"</f>
        <v>Kukučka Juraj (NOV)</v>
      </c>
      <c r="B248" t="str">
        <f>E248&amp;" "&amp;F248&amp;" "&amp;G248</f>
        <v>K1 1000 Juniori</v>
      </c>
      <c r="C248" t="str">
        <f>A248&amp;" "&amp;B248</f>
        <v>Kukučka Juraj (NOV) K1 1000 Juniori</v>
      </c>
      <c r="D248">
        <v>3</v>
      </c>
      <c r="E248" t="s">
        <v>0</v>
      </c>
      <c r="F248">
        <v>1000</v>
      </c>
      <c r="G248" t="s">
        <v>1</v>
      </c>
      <c r="H248" t="s">
        <v>2</v>
      </c>
      <c r="I248" s="1">
        <v>44317</v>
      </c>
      <c r="J248" s="2">
        <v>0.4375</v>
      </c>
      <c r="K248">
        <v>7</v>
      </c>
      <c r="L248">
        <v>4</v>
      </c>
      <c r="M248" t="s">
        <v>15</v>
      </c>
      <c r="N248" s="3" t="s">
        <v>549</v>
      </c>
      <c r="O248" s="3" t="s">
        <v>550</v>
      </c>
      <c r="P248" s="3" t="s">
        <v>554</v>
      </c>
      <c r="Q248" s="3">
        <f>VALUE(N248)*3600+VALUE(O248)*60+VALUE(SUBSTITUTE(P248,".",","))</f>
        <v>245</v>
      </c>
      <c r="R248" s="4" t="str">
        <f t="shared" si="3"/>
        <v>0:04:05,000</v>
      </c>
      <c r="S248" t="s">
        <v>4</v>
      </c>
      <c r="T248">
        <v>2716</v>
      </c>
      <c r="U248" t="s">
        <v>16</v>
      </c>
      <c r="V248" t="s">
        <v>17</v>
      </c>
      <c r="W248" t="s">
        <v>18</v>
      </c>
    </row>
    <row r="249" spans="1:23" outlineLevel="2" x14ac:dyDescent="0.3">
      <c r="A249" t="str">
        <f>U249&amp;" "&amp;V249&amp;" ("&amp;W249&amp;")"</f>
        <v>Kukučka Juraj (NOV)</v>
      </c>
      <c r="B249" t="str">
        <f>E249&amp;" "&amp;F249&amp;" "&amp;G249</f>
        <v>K1 1000 Juniori</v>
      </c>
      <c r="C249" t="str">
        <f>A249&amp;" "&amp;B249</f>
        <v>Kukučka Juraj (NOV) K1 1000 Juniori</v>
      </c>
      <c r="D249">
        <v>16</v>
      </c>
      <c r="E249" t="s">
        <v>0</v>
      </c>
      <c r="F249">
        <v>1000</v>
      </c>
      <c r="G249" t="s">
        <v>1</v>
      </c>
      <c r="H249" t="s">
        <v>2</v>
      </c>
      <c r="I249" s="1">
        <v>44317</v>
      </c>
      <c r="J249" s="2">
        <v>0.5</v>
      </c>
      <c r="K249">
        <v>5</v>
      </c>
      <c r="L249">
        <v>0</v>
      </c>
      <c r="M249" t="s">
        <v>207</v>
      </c>
      <c r="N249" s="3" t="s">
        <v>549</v>
      </c>
      <c r="O249" s="3" t="s">
        <v>549</v>
      </c>
      <c r="P249" s="3" t="s">
        <v>625</v>
      </c>
      <c r="Q249" s="3">
        <f>VALUE(N249)*3600+VALUE(O249)*60+VALUE(SUBSTITUTE(P249,".",","))</f>
        <v>0</v>
      </c>
      <c r="R249" s="4" t="str">
        <f t="shared" si="3"/>
        <v>0:00:00,000</v>
      </c>
      <c r="S249" t="s">
        <v>208</v>
      </c>
      <c r="T249">
        <v>2716</v>
      </c>
      <c r="U249" t="s">
        <v>16</v>
      </c>
      <c r="V249" t="s">
        <v>17</v>
      </c>
      <c r="W249" t="s">
        <v>18</v>
      </c>
    </row>
    <row r="250" spans="1:23" outlineLevel="2" x14ac:dyDescent="0.3">
      <c r="A250" t="str">
        <f>U250&amp;" "&amp;V250&amp;" ("&amp;W250&amp;")"</f>
        <v>Kukučka Juraj (NOV)</v>
      </c>
      <c r="B250" t="str">
        <f>E250&amp;" "&amp;F250&amp;" "&amp;G250</f>
        <v>K1 1000 Juniori</v>
      </c>
      <c r="C250" t="str">
        <f>A250&amp;" "&amp;B250</f>
        <v>Kukučka Juraj (NOV) K1 1000 Juniori</v>
      </c>
      <c r="D250">
        <v>32</v>
      </c>
      <c r="E250" t="s">
        <v>0</v>
      </c>
      <c r="F250">
        <v>1000</v>
      </c>
      <c r="G250" t="s">
        <v>1</v>
      </c>
      <c r="H250" t="s">
        <v>2</v>
      </c>
      <c r="I250" s="1">
        <v>44317</v>
      </c>
      <c r="J250" s="2">
        <v>0.60138888888888886</v>
      </c>
      <c r="K250">
        <v>4</v>
      </c>
      <c r="L250">
        <v>5</v>
      </c>
      <c r="M250" t="s">
        <v>265</v>
      </c>
      <c r="N250" s="3" t="s">
        <v>549</v>
      </c>
      <c r="O250" s="3" t="s">
        <v>677</v>
      </c>
      <c r="P250" s="3" t="s">
        <v>584</v>
      </c>
      <c r="Q250" s="3">
        <f>VALUE(N250)*3600+VALUE(O250)*60+VALUE(SUBSTITUTE(P250,".",","))</f>
        <v>234.44</v>
      </c>
      <c r="R250" s="4" t="str">
        <f t="shared" si="3"/>
        <v>0:03:54,440</v>
      </c>
      <c r="S250" t="s">
        <v>4</v>
      </c>
      <c r="T250">
        <v>2716</v>
      </c>
      <c r="U250" t="s">
        <v>16</v>
      </c>
      <c r="V250" t="s">
        <v>17</v>
      </c>
      <c r="W250" t="s">
        <v>18</v>
      </c>
    </row>
    <row r="251" spans="1:23" outlineLevel="1" x14ac:dyDescent="0.3">
      <c r="C251" s="5" t="s">
        <v>1222</v>
      </c>
      <c r="I251" s="1"/>
      <c r="J251" s="2"/>
      <c r="N251" s="3"/>
      <c r="O251" s="3"/>
      <c r="P251" s="3"/>
      <c r="Q251" s="3">
        <f>SUBTOTAL(9,Q252:Q253)</f>
        <v>87.52000000000001</v>
      </c>
      <c r="R251" s="6" t="str">
        <f t="shared" si="3"/>
        <v>0:01:27,520</v>
      </c>
      <c r="W251">
        <f>SUBTOTAL(9,W252:W253)</f>
        <v>0</v>
      </c>
    </row>
    <row r="252" spans="1:23" outlineLevel="2" x14ac:dyDescent="0.3">
      <c r="A252" t="str">
        <f>U252&amp;" "&amp;V252&amp;" ("&amp;W252&amp;")"</f>
        <v>Kukučka Juraj (NOV)</v>
      </c>
      <c r="B252" t="str">
        <f>E252&amp;" "&amp;F252&amp;" "&amp;G252</f>
        <v>K1 200 Juniori</v>
      </c>
      <c r="C252" t="str">
        <f>A252&amp;" "&amp;B252</f>
        <v>Kukučka Juraj (NOV) K1 200 Juniori</v>
      </c>
      <c r="D252">
        <v>86</v>
      </c>
      <c r="E252" t="s">
        <v>0</v>
      </c>
      <c r="F252">
        <v>200</v>
      </c>
      <c r="G252" t="s">
        <v>1</v>
      </c>
      <c r="H252" t="s">
        <v>2</v>
      </c>
      <c r="I252" s="1">
        <v>44318</v>
      </c>
      <c r="J252" s="2">
        <v>0.625</v>
      </c>
      <c r="K252">
        <v>7</v>
      </c>
      <c r="L252">
        <v>5</v>
      </c>
      <c r="M252" t="s">
        <v>424</v>
      </c>
      <c r="N252" s="3" t="s">
        <v>549</v>
      </c>
      <c r="O252" s="3" t="s">
        <v>549</v>
      </c>
      <c r="P252" s="3" t="s">
        <v>834</v>
      </c>
      <c r="Q252" s="3">
        <f>VALUE(N252)*3600+VALUE(O252)*60+VALUE(SUBSTITUTE(P252,".",","))</f>
        <v>44.28</v>
      </c>
      <c r="R252" s="4" t="str">
        <f t="shared" si="3"/>
        <v>0:00:44,280</v>
      </c>
      <c r="S252" t="s">
        <v>4</v>
      </c>
      <c r="T252">
        <v>2716</v>
      </c>
      <c r="U252" t="s">
        <v>16</v>
      </c>
      <c r="V252" t="s">
        <v>17</v>
      </c>
      <c r="W252" t="s">
        <v>18</v>
      </c>
    </row>
    <row r="253" spans="1:23" outlineLevel="2" x14ac:dyDescent="0.3">
      <c r="A253" t="str">
        <f>U253&amp;" "&amp;V253&amp;" ("&amp;W253&amp;")"</f>
        <v>Kukučka Juraj (NOV)</v>
      </c>
      <c r="B253" t="str">
        <f>E253&amp;" "&amp;F253&amp;" "&amp;G253</f>
        <v>K1 200 Juniori</v>
      </c>
      <c r="C253" t="str">
        <f>A253&amp;" "&amp;B253</f>
        <v>Kukučka Juraj (NOV) K1 200 Juniori</v>
      </c>
      <c r="D253">
        <v>100</v>
      </c>
      <c r="E253" t="s">
        <v>0</v>
      </c>
      <c r="F253">
        <v>200</v>
      </c>
      <c r="G253" t="s">
        <v>1</v>
      </c>
      <c r="H253" t="s">
        <v>2</v>
      </c>
      <c r="I253" s="1">
        <v>44318</v>
      </c>
      <c r="J253" s="2">
        <v>0.66666666666666663</v>
      </c>
      <c r="K253">
        <v>8</v>
      </c>
      <c r="L253">
        <v>4</v>
      </c>
      <c r="M253" t="s">
        <v>480</v>
      </c>
      <c r="N253" s="3" t="s">
        <v>549</v>
      </c>
      <c r="O253" s="3" t="s">
        <v>549</v>
      </c>
      <c r="P253" s="3" t="s">
        <v>883</v>
      </c>
      <c r="Q253" s="3">
        <f>VALUE(N253)*3600+VALUE(O253)*60+VALUE(SUBSTITUTE(P253,".",","))</f>
        <v>43.24</v>
      </c>
      <c r="R253" s="4" t="str">
        <f t="shared" si="3"/>
        <v>0:00:43,240</v>
      </c>
      <c r="S253" t="s">
        <v>4</v>
      </c>
      <c r="T253">
        <v>2716</v>
      </c>
      <c r="U253" t="s">
        <v>16</v>
      </c>
      <c r="V253" t="s">
        <v>17</v>
      </c>
      <c r="W253" t="s">
        <v>18</v>
      </c>
    </row>
    <row r="254" spans="1:23" outlineLevel="1" x14ac:dyDescent="0.3">
      <c r="C254" s="5" t="s">
        <v>1169</v>
      </c>
      <c r="I254" s="1"/>
      <c r="J254" s="2"/>
      <c r="N254" s="3"/>
      <c r="O254" s="3"/>
      <c r="P254" s="3"/>
      <c r="Q254" s="3">
        <f>SUBTOTAL(9,Q255:Q256)</f>
        <v>235.96</v>
      </c>
      <c r="R254" s="6" t="str">
        <f t="shared" si="3"/>
        <v>0:03:55,960</v>
      </c>
      <c r="W254">
        <f>SUBTOTAL(9,W255:W256)</f>
        <v>0</v>
      </c>
    </row>
    <row r="255" spans="1:23" outlineLevel="2" x14ac:dyDescent="0.3">
      <c r="A255" t="str">
        <f>U255&amp;" "&amp;V255&amp;" ("&amp;W255&amp;")"</f>
        <v>Kukučka Juraj (NOV)</v>
      </c>
      <c r="B255" t="str">
        <f>E255&amp;" "&amp;F255&amp;" "&amp;G255</f>
        <v>K1 500 Juniori</v>
      </c>
      <c r="C255" t="str">
        <f>A255&amp;" "&amp;B255</f>
        <v>Kukučka Juraj (NOV) K1 500 Juniori</v>
      </c>
      <c r="D255">
        <v>49</v>
      </c>
      <c r="E255" t="s">
        <v>0</v>
      </c>
      <c r="F255">
        <v>500</v>
      </c>
      <c r="G255" t="s">
        <v>1</v>
      </c>
      <c r="H255" t="s">
        <v>2</v>
      </c>
      <c r="I255" s="1">
        <v>44318</v>
      </c>
      <c r="J255" s="2">
        <v>0.3833333333333333</v>
      </c>
      <c r="K255">
        <v>7</v>
      </c>
      <c r="L255">
        <v>3</v>
      </c>
      <c r="M255" t="s">
        <v>303</v>
      </c>
      <c r="N255" s="3" t="s">
        <v>549</v>
      </c>
      <c r="O255" s="3" t="s">
        <v>716</v>
      </c>
      <c r="P255" s="3" t="s">
        <v>719</v>
      </c>
      <c r="Q255" s="3">
        <f>VALUE(N255)*3600+VALUE(O255)*60+VALUE(SUBSTITUTE(P255,".",","))</f>
        <v>119.56</v>
      </c>
      <c r="R255" s="4" t="str">
        <f t="shared" si="3"/>
        <v>0:01:59,560</v>
      </c>
      <c r="S255" t="s">
        <v>4</v>
      </c>
      <c r="T255">
        <v>2716</v>
      </c>
      <c r="U255" t="s">
        <v>16</v>
      </c>
      <c r="V255" t="s">
        <v>17</v>
      </c>
      <c r="W255" t="s">
        <v>18</v>
      </c>
    </row>
    <row r="256" spans="1:23" outlineLevel="2" x14ac:dyDescent="0.3">
      <c r="A256" t="str">
        <f>U256&amp;" "&amp;V256&amp;" ("&amp;W256&amp;")"</f>
        <v>Kukučka Juraj (NOV)</v>
      </c>
      <c r="B256" t="str">
        <f>E256&amp;" "&amp;F256&amp;" "&amp;G256</f>
        <v>K1 500 Juniori</v>
      </c>
      <c r="C256" t="str">
        <f>A256&amp;" "&amp;B256</f>
        <v>Kukučka Juraj (NOV) K1 500 Juniori</v>
      </c>
      <c r="D256">
        <v>63</v>
      </c>
      <c r="E256" t="s">
        <v>0</v>
      </c>
      <c r="F256">
        <v>500</v>
      </c>
      <c r="G256" t="s">
        <v>1</v>
      </c>
      <c r="H256" t="s">
        <v>2</v>
      </c>
      <c r="I256" s="1">
        <v>44318</v>
      </c>
      <c r="J256" s="2">
        <v>0.58333333333333337</v>
      </c>
      <c r="K256">
        <v>2</v>
      </c>
      <c r="L256">
        <v>5</v>
      </c>
      <c r="M256" t="s">
        <v>369</v>
      </c>
      <c r="N256" s="3" t="s">
        <v>549</v>
      </c>
      <c r="O256" s="3" t="s">
        <v>716</v>
      </c>
      <c r="P256" s="3" t="s">
        <v>784</v>
      </c>
      <c r="Q256" s="3">
        <f>VALUE(N256)*3600+VALUE(O256)*60+VALUE(SUBSTITUTE(P256,".",","))</f>
        <v>116.4</v>
      </c>
      <c r="R256" s="4" t="str">
        <f t="shared" si="3"/>
        <v>0:01:56,400</v>
      </c>
      <c r="S256" t="s">
        <v>4</v>
      </c>
      <c r="T256">
        <v>2716</v>
      </c>
      <c r="U256" t="s">
        <v>16</v>
      </c>
      <c r="V256" t="s">
        <v>17</v>
      </c>
      <c r="W256" t="s">
        <v>18</v>
      </c>
    </row>
    <row r="257" spans="1:23" outlineLevel="1" x14ac:dyDescent="0.3">
      <c r="C257" s="5" t="s">
        <v>1247</v>
      </c>
      <c r="I257" s="1"/>
      <c r="J257" s="2"/>
      <c r="N257" s="3"/>
      <c r="O257" s="3"/>
      <c r="P257" s="3"/>
      <c r="Q257" s="3">
        <f>SUBTOTAL(9,Q258:Q260)</f>
        <v>772</v>
      </c>
      <c r="R257" s="6" t="str">
        <f t="shared" si="3"/>
        <v>0:12:52,000</v>
      </c>
      <c r="W257">
        <f>SUBTOTAL(9,W258:W260)</f>
        <v>0</v>
      </c>
    </row>
    <row r="258" spans="1:23" outlineLevel="2" x14ac:dyDescent="0.3">
      <c r="A258" t="str">
        <f>U258&amp;" "&amp;V258&amp;" ("&amp;W258&amp;")"</f>
        <v>Lepi Máté (ŠAM)</v>
      </c>
      <c r="B258" t="str">
        <f>E258&amp;" "&amp;F258&amp;" "&amp;G258</f>
        <v>K1 1000 Kadeti</v>
      </c>
      <c r="C258" t="str">
        <f>A258&amp;" "&amp;B258</f>
        <v>Lepi Máté (ŠAM) K1 1000 Kadeti</v>
      </c>
      <c r="D258">
        <v>12</v>
      </c>
      <c r="E258" t="s">
        <v>0</v>
      </c>
      <c r="F258">
        <v>1000</v>
      </c>
      <c r="G258" t="s">
        <v>115</v>
      </c>
      <c r="H258" t="s">
        <v>2</v>
      </c>
      <c r="I258" s="1">
        <v>44317</v>
      </c>
      <c r="J258" s="2">
        <v>0.46458333333333335</v>
      </c>
      <c r="K258">
        <v>5</v>
      </c>
      <c r="L258">
        <v>1</v>
      </c>
      <c r="M258" t="s">
        <v>140</v>
      </c>
      <c r="N258" s="3" t="s">
        <v>549</v>
      </c>
      <c r="O258" s="3" t="s">
        <v>550</v>
      </c>
      <c r="P258" s="3" t="s">
        <v>596</v>
      </c>
      <c r="Q258" s="3">
        <f>VALUE(N258)*3600+VALUE(O258)*60+VALUE(SUBSTITUTE(P258,".",","))</f>
        <v>266.48</v>
      </c>
      <c r="R258" s="4" t="str">
        <f t="shared" si="3"/>
        <v>0:04:26,480</v>
      </c>
      <c r="S258" t="s">
        <v>4</v>
      </c>
      <c r="T258">
        <v>5195</v>
      </c>
      <c r="U258" t="s">
        <v>141</v>
      </c>
      <c r="V258" t="s">
        <v>142</v>
      </c>
      <c r="W258" t="s">
        <v>41</v>
      </c>
    </row>
    <row r="259" spans="1:23" outlineLevel="2" x14ac:dyDescent="0.3">
      <c r="A259" t="str">
        <f>U259&amp;" "&amp;V259&amp;" ("&amp;W259&amp;")"</f>
        <v>Lepi Máté (ŠAM)</v>
      </c>
      <c r="B259" t="str">
        <f>E259&amp;" "&amp;F259&amp;" "&amp;G259</f>
        <v>K1 1000 Kadeti</v>
      </c>
      <c r="C259" t="str">
        <f>A259&amp;" "&amp;B259</f>
        <v>Lepi Máté (ŠAM) K1 1000 Kadeti</v>
      </c>
      <c r="D259">
        <v>22</v>
      </c>
      <c r="E259" t="s">
        <v>0</v>
      </c>
      <c r="F259">
        <v>1000</v>
      </c>
      <c r="G259" t="s">
        <v>115</v>
      </c>
      <c r="H259" t="s">
        <v>2</v>
      </c>
      <c r="I259" s="1">
        <v>44317</v>
      </c>
      <c r="J259" s="2">
        <v>0.51250000000000007</v>
      </c>
      <c r="K259">
        <v>5</v>
      </c>
      <c r="L259">
        <v>1</v>
      </c>
      <c r="M259" t="s">
        <v>241</v>
      </c>
      <c r="N259" s="3" t="s">
        <v>549</v>
      </c>
      <c r="O259" s="3" t="s">
        <v>550</v>
      </c>
      <c r="P259" s="3" t="s">
        <v>658</v>
      </c>
      <c r="Q259" s="3">
        <f>VALUE(N259)*3600+VALUE(O259)*60+VALUE(SUBSTITUTE(P259,".",","))</f>
        <v>260.88</v>
      </c>
      <c r="R259" s="4" t="str">
        <f t="shared" si="3"/>
        <v>0:04:20,880</v>
      </c>
      <c r="S259" t="s">
        <v>4</v>
      </c>
      <c r="T259">
        <v>5195</v>
      </c>
      <c r="U259" t="s">
        <v>141</v>
      </c>
      <c r="V259" t="s">
        <v>142</v>
      </c>
      <c r="W259" t="s">
        <v>41</v>
      </c>
    </row>
    <row r="260" spans="1:23" outlineLevel="2" x14ac:dyDescent="0.3">
      <c r="A260" t="str">
        <f>U260&amp;" "&amp;V260&amp;" ("&amp;W260&amp;")"</f>
        <v>Lepi Máté (ŠAM)</v>
      </c>
      <c r="B260" t="str">
        <f>E260&amp;" "&amp;F260&amp;" "&amp;G260</f>
        <v>K1 1000 Kadeti</v>
      </c>
      <c r="C260" t="str">
        <f>A260&amp;" "&amp;B260</f>
        <v>Lepi Máté (ŠAM) K1 1000 Kadeti</v>
      </c>
      <c r="D260">
        <v>38</v>
      </c>
      <c r="E260" t="s">
        <v>0</v>
      </c>
      <c r="F260">
        <v>1000</v>
      </c>
      <c r="G260" t="s">
        <v>115</v>
      </c>
      <c r="H260" t="s">
        <v>2</v>
      </c>
      <c r="I260" s="1">
        <v>44317</v>
      </c>
      <c r="J260" s="2">
        <v>0.61805555555555558</v>
      </c>
      <c r="K260">
        <v>6</v>
      </c>
      <c r="L260">
        <v>1</v>
      </c>
      <c r="M260" t="s">
        <v>291</v>
      </c>
      <c r="N260" s="3" t="s">
        <v>549</v>
      </c>
      <c r="O260" s="3" t="s">
        <v>550</v>
      </c>
      <c r="P260" s="3" t="s">
        <v>706</v>
      </c>
      <c r="Q260" s="3">
        <f>VALUE(N260)*3600+VALUE(O260)*60+VALUE(SUBSTITUTE(P260,".",","))</f>
        <v>244.64</v>
      </c>
      <c r="R260" s="4" t="str">
        <f t="shared" si="3"/>
        <v>0:04:04,640</v>
      </c>
      <c r="S260" t="s">
        <v>4</v>
      </c>
      <c r="T260">
        <v>5195</v>
      </c>
      <c r="U260" t="s">
        <v>141</v>
      </c>
      <c r="V260" t="s">
        <v>142</v>
      </c>
      <c r="W260" t="s">
        <v>41</v>
      </c>
    </row>
    <row r="261" spans="1:23" outlineLevel="1" x14ac:dyDescent="0.3">
      <c r="C261" s="5" t="s">
        <v>1194</v>
      </c>
      <c r="I261" s="1"/>
      <c r="J261" s="2"/>
      <c r="N261" s="3"/>
      <c r="O261" s="3"/>
      <c r="P261" s="3"/>
      <c r="Q261" s="3">
        <f>SUBTOTAL(9,Q262:Q263)</f>
        <v>93.92</v>
      </c>
      <c r="R261" s="6" t="str">
        <f t="shared" ref="R261:R324" si="4">TEXT(Q261/(24*60*60),"[h]:mm:ss,000")</f>
        <v>0:01:33,920</v>
      </c>
      <c r="W261">
        <f>SUBTOTAL(9,W262:W263)</f>
        <v>0</v>
      </c>
    </row>
    <row r="262" spans="1:23" outlineLevel="2" x14ac:dyDescent="0.3">
      <c r="A262" t="str">
        <f>U262&amp;" "&amp;V262&amp;" ("&amp;W262&amp;")"</f>
        <v>Lepi Máté (ŠAM)</v>
      </c>
      <c r="B262" t="str">
        <f>E262&amp;" "&amp;F262&amp;" "&amp;G262</f>
        <v>K1 200 Kadeti</v>
      </c>
      <c r="C262" t="str">
        <f>A262&amp;" "&amp;B262</f>
        <v>Lepi Máté (ŠAM) K1 200 Kadeti</v>
      </c>
      <c r="D262">
        <v>92</v>
      </c>
      <c r="E262" t="s">
        <v>0</v>
      </c>
      <c r="F262">
        <v>200</v>
      </c>
      <c r="G262" t="s">
        <v>115</v>
      </c>
      <c r="H262" t="s">
        <v>2</v>
      </c>
      <c r="I262" s="1">
        <v>44318</v>
      </c>
      <c r="J262" s="2">
        <v>0.63750000000000007</v>
      </c>
      <c r="K262">
        <v>5</v>
      </c>
      <c r="L262">
        <v>3</v>
      </c>
      <c r="M262" t="s">
        <v>462</v>
      </c>
      <c r="N262" s="3" t="s">
        <v>549</v>
      </c>
      <c r="O262" s="3" t="s">
        <v>549</v>
      </c>
      <c r="P262" s="3" t="s">
        <v>867</v>
      </c>
      <c r="Q262" s="3">
        <f>VALUE(N262)*3600+VALUE(O262)*60+VALUE(SUBSTITUTE(P262,".",","))</f>
        <v>48.28</v>
      </c>
      <c r="R262" s="4" t="str">
        <f t="shared" si="4"/>
        <v>0:00:48,280</v>
      </c>
      <c r="S262" t="s">
        <v>4</v>
      </c>
      <c r="T262">
        <v>5195</v>
      </c>
      <c r="U262" t="s">
        <v>141</v>
      </c>
      <c r="V262" t="s">
        <v>142</v>
      </c>
      <c r="W262" t="s">
        <v>41</v>
      </c>
    </row>
    <row r="263" spans="1:23" outlineLevel="2" x14ac:dyDescent="0.3">
      <c r="A263" t="str">
        <f>U263&amp;" "&amp;V263&amp;" ("&amp;W263&amp;")"</f>
        <v>Lepi Máté (ŠAM)</v>
      </c>
      <c r="B263" t="str">
        <f>E263&amp;" "&amp;F263&amp;" "&amp;G263</f>
        <v>K1 200 Kadeti</v>
      </c>
      <c r="C263" t="str">
        <f>A263&amp;" "&amp;B263</f>
        <v>Lepi Máté (ŠAM) K1 200 Kadeti</v>
      </c>
      <c r="D263">
        <v>106</v>
      </c>
      <c r="E263" t="s">
        <v>0</v>
      </c>
      <c r="F263">
        <v>200</v>
      </c>
      <c r="G263" t="s">
        <v>115</v>
      </c>
      <c r="H263" t="s">
        <v>2</v>
      </c>
      <c r="I263" s="1">
        <v>44318</v>
      </c>
      <c r="J263" s="2">
        <v>0.6791666666666667</v>
      </c>
      <c r="K263">
        <v>9</v>
      </c>
      <c r="L263">
        <v>1</v>
      </c>
      <c r="M263" t="s">
        <v>513</v>
      </c>
      <c r="N263" s="3" t="s">
        <v>549</v>
      </c>
      <c r="O263" s="3" t="s">
        <v>549</v>
      </c>
      <c r="P263" s="3" t="s">
        <v>913</v>
      </c>
      <c r="Q263" s="3">
        <f>VALUE(N263)*3600+VALUE(O263)*60+VALUE(SUBSTITUTE(P263,".",","))</f>
        <v>45.64</v>
      </c>
      <c r="R263" s="4" t="str">
        <f t="shared" si="4"/>
        <v>0:00:45,640</v>
      </c>
      <c r="S263" t="s">
        <v>4</v>
      </c>
      <c r="T263">
        <v>5195</v>
      </c>
      <c r="U263" t="s">
        <v>141</v>
      </c>
      <c r="V263" t="s">
        <v>142</v>
      </c>
      <c r="W263" t="s">
        <v>41</v>
      </c>
    </row>
    <row r="264" spans="1:23" outlineLevel="1" x14ac:dyDescent="0.3">
      <c r="C264" s="5" t="s">
        <v>1140</v>
      </c>
      <c r="I264" s="1"/>
      <c r="J264" s="2"/>
      <c r="N264" s="3"/>
      <c r="O264" s="3"/>
      <c r="P264" s="3"/>
      <c r="Q264" s="3">
        <f>SUBTOTAL(9,Q265:Q266)</f>
        <v>262.86500000000001</v>
      </c>
      <c r="R264" s="6" t="str">
        <f t="shared" si="4"/>
        <v>0:04:22,865</v>
      </c>
      <c r="W264">
        <f>SUBTOTAL(9,W265:W266)</f>
        <v>0</v>
      </c>
    </row>
    <row r="265" spans="1:23" outlineLevel="2" x14ac:dyDescent="0.3">
      <c r="A265" t="str">
        <f>U265&amp;" "&amp;V265&amp;" ("&amp;W265&amp;")"</f>
        <v>Lepi Máté (ŠAM)</v>
      </c>
      <c r="B265" t="str">
        <f>E265&amp;" "&amp;F265&amp;" "&amp;G265</f>
        <v>K1 500 Kadeti</v>
      </c>
      <c r="C265" t="str">
        <f>A265&amp;" "&amp;B265</f>
        <v>Lepi Máté (ŠAM) K1 500 Kadeti</v>
      </c>
      <c r="D265">
        <v>55</v>
      </c>
      <c r="E265" t="s">
        <v>0</v>
      </c>
      <c r="F265">
        <v>500</v>
      </c>
      <c r="G265" t="s">
        <v>115</v>
      </c>
      <c r="H265" t="s">
        <v>2</v>
      </c>
      <c r="I265" s="1">
        <v>44318</v>
      </c>
      <c r="J265" s="2">
        <v>0.39583333333333331</v>
      </c>
      <c r="K265">
        <v>5</v>
      </c>
      <c r="L265">
        <v>1</v>
      </c>
      <c r="M265" t="s">
        <v>344</v>
      </c>
      <c r="N265" s="3" t="s">
        <v>549</v>
      </c>
      <c r="O265" s="3" t="s">
        <v>720</v>
      </c>
      <c r="P265" s="3" t="s">
        <v>760</v>
      </c>
      <c r="Q265" s="3">
        <f>VALUE(N265)*3600+VALUE(O265)*60+VALUE(SUBSTITUTE(P265,".",","))</f>
        <v>130.98500000000001</v>
      </c>
      <c r="R265" s="4" t="str">
        <f t="shared" si="4"/>
        <v>0:02:10,985</v>
      </c>
      <c r="S265" t="s">
        <v>4</v>
      </c>
      <c r="T265">
        <v>5195</v>
      </c>
      <c r="U265" t="s">
        <v>141</v>
      </c>
      <c r="V265" t="s">
        <v>142</v>
      </c>
      <c r="W265" t="s">
        <v>41</v>
      </c>
    </row>
    <row r="266" spans="1:23" outlineLevel="2" x14ac:dyDescent="0.3">
      <c r="A266" t="str">
        <f>U266&amp;" "&amp;V266&amp;" ("&amp;W266&amp;")"</f>
        <v>Lepi Máté (ŠAM)</v>
      </c>
      <c r="B266" t="str">
        <f>E266&amp;" "&amp;F266&amp;" "&amp;G266</f>
        <v>K1 500 Kadeti</v>
      </c>
      <c r="C266" t="str">
        <f>A266&amp;" "&amp;B266</f>
        <v>Lepi Máté (ŠAM) K1 500 Kadeti</v>
      </c>
      <c r="D266">
        <v>69</v>
      </c>
      <c r="E266" t="s">
        <v>0</v>
      </c>
      <c r="F266">
        <v>500</v>
      </c>
      <c r="G266" t="s">
        <v>115</v>
      </c>
      <c r="H266" t="s">
        <v>2</v>
      </c>
      <c r="I266" s="1">
        <v>44318</v>
      </c>
      <c r="J266" s="2">
        <v>0.59583333333333333</v>
      </c>
      <c r="K266">
        <v>2</v>
      </c>
      <c r="L266">
        <v>1</v>
      </c>
      <c r="M266" t="s">
        <v>401</v>
      </c>
      <c r="N266" s="3" t="s">
        <v>549</v>
      </c>
      <c r="O266" s="3" t="s">
        <v>720</v>
      </c>
      <c r="P266" s="3" t="s">
        <v>813</v>
      </c>
      <c r="Q266" s="3">
        <f>VALUE(N266)*3600+VALUE(O266)*60+VALUE(SUBSTITUTE(P266,".",","))</f>
        <v>131.88</v>
      </c>
      <c r="R266" s="4" t="str">
        <f t="shared" si="4"/>
        <v>0:02:11,880</v>
      </c>
      <c r="S266" t="s">
        <v>4</v>
      </c>
      <c r="T266">
        <v>5195</v>
      </c>
      <c r="U266" t="s">
        <v>141</v>
      </c>
      <c r="V266" t="s">
        <v>142</v>
      </c>
      <c r="W266" t="s">
        <v>41</v>
      </c>
    </row>
    <row r="267" spans="1:23" outlineLevel="1" x14ac:dyDescent="0.3">
      <c r="C267" s="5" t="s">
        <v>1234</v>
      </c>
      <c r="I267" s="1"/>
      <c r="J267" s="2"/>
      <c r="N267" s="3"/>
      <c r="O267" s="3"/>
      <c r="P267" s="3"/>
      <c r="Q267" s="3">
        <f>SUBTOTAL(9,Q268:Q269)</f>
        <v>625.44000000000005</v>
      </c>
      <c r="R267" s="6" t="str">
        <f t="shared" si="4"/>
        <v>0:10:25,440</v>
      </c>
      <c r="W267">
        <f>SUBTOTAL(9,W268:W269)</f>
        <v>0</v>
      </c>
    </row>
    <row r="268" spans="1:23" outlineLevel="2" x14ac:dyDescent="0.3">
      <c r="A268" t="str">
        <f>U268&amp;" "&amp;V268&amp;" ("&amp;W268&amp;")"</f>
        <v>Libaiová Laura (ŠKD)</v>
      </c>
      <c r="B268" t="str">
        <f>E268&amp;" "&amp;F268&amp;" "&amp;G268</f>
        <v>K1 1000 Kadetky</v>
      </c>
      <c r="C268" t="str">
        <f>A268&amp;" "&amp;B268</f>
        <v>Libaiová Laura (ŠKD) K1 1000 Kadetky</v>
      </c>
      <c r="D268">
        <v>14</v>
      </c>
      <c r="E268" t="s">
        <v>0</v>
      </c>
      <c r="F268">
        <v>1000</v>
      </c>
      <c r="G268" t="s">
        <v>173</v>
      </c>
      <c r="H268" t="s">
        <v>2</v>
      </c>
      <c r="I268" s="1">
        <v>44317</v>
      </c>
      <c r="J268" s="2">
        <v>0.46875</v>
      </c>
      <c r="K268">
        <v>7</v>
      </c>
      <c r="L268">
        <v>5</v>
      </c>
      <c r="M268" t="s">
        <v>185</v>
      </c>
      <c r="N268" s="3" t="s">
        <v>549</v>
      </c>
      <c r="O268" s="3" t="s">
        <v>576</v>
      </c>
      <c r="P268" s="3" t="s">
        <v>613</v>
      </c>
      <c r="Q268" s="3">
        <f>VALUE(N268)*3600+VALUE(O268)*60+VALUE(SUBSTITUTE(P268,".",","))</f>
        <v>314.24</v>
      </c>
      <c r="R268" s="4" t="str">
        <f t="shared" si="4"/>
        <v>0:05:14,240</v>
      </c>
      <c r="S268" t="s">
        <v>4</v>
      </c>
      <c r="T268">
        <v>4745</v>
      </c>
      <c r="U268" t="s">
        <v>186</v>
      </c>
      <c r="V268" t="s">
        <v>187</v>
      </c>
      <c r="W268" t="s">
        <v>83</v>
      </c>
    </row>
    <row r="269" spans="1:23" outlineLevel="2" x14ac:dyDescent="0.3">
      <c r="A269" t="str">
        <f>U269&amp;" "&amp;V269&amp;" ("&amp;W269&amp;")"</f>
        <v>Libaiová Laura (ŠKD)</v>
      </c>
      <c r="B269" t="str">
        <f>E269&amp;" "&amp;F269&amp;" "&amp;G269</f>
        <v>K1 1000 Kadetky</v>
      </c>
      <c r="C269" t="str">
        <f>A269&amp;" "&amp;B269</f>
        <v>Libaiová Laura (ŠKD) K1 1000 Kadetky</v>
      </c>
      <c r="D269">
        <v>24</v>
      </c>
      <c r="E269" t="s">
        <v>0</v>
      </c>
      <c r="F269">
        <v>1000</v>
      </c>
      <c r="G269" t="s">
        <v>173</v>
      </c>
      <c r="H269" t="s">
        <v>2</v>
      </c>
      <c r="I269" s="1">
        <v>44317</v>
      </c>
      <c r="J269" s="2">
        <v>0.51666666666666672</v>
      </c>
      <c r="K269">
        <v>2</v>
      </c>
      <c r="L269">
        <v>5</v>
      </c>
      <c r="M269" t="s">
        <v>257</v>
      </c>
      <c r="N269" s="3" t="s">
        <v>549</v>
      </c>
      <c r="O269" s="3" t="s">
        <v>576</v>
      </c>
      <c r="P269" s="3" t="s">
        <v>673</v>
      </c>
      <c r="Q269" s="3">
        <f>VALUE(N269)*3600+VALUE(O269)*60+VALUE(SUBSTITUTE(P269,".",","))</f>
        <v>311.2</v>
      </c>
      <c r="R269" s="4" t="str">
        <f t="shared" si="4"/>
        <v>0:05:11,200</v>
      </c>
      <c r="S269" t="s">
        <v>4</v>
      </c>
      <c r="T269">
        <v>4745</v>
      </c>
      <c r="U269" t="s">
        <v>186</v>
      </c>
      <c r="V269" t="s">
        <v>187</v>
      </c>
      <c r="W269" t="s">
        <v>83</v>
      </c>
    </row>
    <row r="270" spans="1:23" outlineLevel="1" x14ac:dyDescent="0.3">
      <c r="C270" s="5" t="s">
        <v>1181</v>
      </c>
      <c r="I270" s="1"/>
      <c r="J270" s="2"/>
      <c r="N270" s="3"/>
      <c r="O270" s="3"/>
      <c r="P270" s="3"/>
      <c r="Q270" s="3">
        <f>SUBTOTAL(9,Q271:Q272)</f>
        <v>110.56</v>
      </c>
      <c r="R270" s="6" t="str">
        <f t="shared" si="4"/>
        <v>0:01:50,560</v>
      </c>
      <c r="W270">
        <f>SUBTOTAL(9,W271:W272)</f>
        <v>0</v>
      </c>
    </row>
    <row r="271" spans="1:23" outlineLevel="2" x14ac:dyDescent="0.3">
      <c r="A271" t="str">
        <f>U271&amp;" "&amp;V271&amp;" ("&amp;W271&amp;")"</f>
        <v>Libaiová Laura (ŠKD)</v>
      </c>
      <c r="B271" t="str">
        <f>E271&amp;" "&amp;F271&amp;" "&amp;G271</f>
        <v>K1 200 Kadetky</v>
      </c>
      <c r="C271" t="str">
        <f>A271&amp;" "&amp;B271</f>
        <v>Libaiová Laura (ŠKD) K1 200 Kadetky</v>
      </c>
      <c r="D271">
        <v>94</v>
      </c>
      <c r="E271" t="s">
        <v>0</v>
      </c>
      <c r="F271">
        <v>200</v>
      </c>
      <c r="G271" t="s">
        <v>173</v>
      </c>
      <c r="H271" t="s">
        <v>2</v>
      </c>
      <c r="I271" s="1">
        <v>44318</v>
      </c>
      <c r="J271" s="2">
        <v>0.64166666666666672</v>
      </c>
      <c r="K271">
        <v>7</v>
      </c>
      <c r="L271">
        <v>4</v>
      </c>
      <c r="M271" t="s">
        <v>474</v>
      </c>
      <c r="N271" s="3" t="s">
        <v>549</v>
      </c>
      <c r="O271" s="3" t="s">
        <v>549</v>
      </c>
      <c r="P271" s="3" t="s">
        <v>784</v>
      </c>
      <c r="Q271" s="3">
        <f>VALUE(N271)*3600+VALUE(O271)*60+VALUE(SUBSTITUTE(P271,".",","))</f>
        <v>56.4</v>
      </c>
      <c r="R271" s="4" t="str">
        <f t="shared" si="4"/>
        <v>0:00:56,400</v>
      </c>
      <c r="S271" t="s">
        <v>4</v>
      </c>
      <c r="T271">
        <v>4745</v>
      </c>
      <c r="U271" t="s">
        <v>186</v>
      </c>
      <c r="V271" t="s">
        <v>187</v>
      </c>
      <c r="W271" t="s">
        <v>83</v>
      </c>
    </row>
    <row r="272" spans="1:23" outlineLevel="2" x14ac:dyDescent="0.3">
      <c r="A272" t="str">
        <f>U272&amp;" "&amp;V272&amp;" ("&amp;W272&amp;")"</f>
        <v>Libaiová Laura (ŠKD)</v>
      </c>
      <c r="B272" t="str">
        <f>E272&amp;" "&amp;F272&amp;" "&amp;G272</f>
        <v>K1 200 Kadetky</v>
      </c>
      <c r="C272" t="str">
        <f>A272&amp;" "&amp;B272</f>
        <v>Libaiová Laura (ŠKD) K1 200 Kadetky</v>
      </c>
      <c r="D272">
        <v>108</v>
      </c>
      <c r="E272" t="s">
        <v>0</v>
      </c>
      <c r="F272">
        <v>200</v>
      </c>
      <c r="G272" t="s">
        <v>173</v>
      </c>
      <c r="H272" t="s">
        <v>2</v>
      </c>
      <c r="I272" s="1">
        <v>44318</v>
      </c>
      <c r="J272" s="2">
        <v>0.68333333333333324</v>
      </c>
      <c r="K272">
        <v>2</v>
      </c>
      <c r="L272">
        <v>4</v>
      </c>
      <c r="M272" t="s">
        <v>525</v>
      </c>
      <c r="N272" s="3" t="s">
        <v>549</v>
      </c>
      <c r="O272" s="3" t="s">
        <v>549</v>
      </c>
      <c r="P272" s="3" t="s">
        <v>923</v>
      </c>
      <c r="Q272" s="3">
        <f>VALUE(N272)*3600+VALUE(O272)*60+VALUE(SUBSTITUTE(P272,".",","))</f>
        <v>54.16</v>
      </c>
      <c r="R272" s="4" t="str">
        <f t="shared" si="4"/>
        <v>0:00:54,160</v>
      </c>
      <c r="S272" t="s">
        <v>4</v>
      </c>
      <c r="T272">
        <v>4745</v>
      </c>
      <c r="U272" t="s">
        <v>186</v>
      </c>
      <c r="V272" t="s">
        <v>187</v>
      </c>
      <c r="W272" t="s">
        <v>83</v>
      </c>
    </row>
    <row r="273" spans="1:23" outlineLevel="1" x14ac:dyDescent="0.3">
      <c r="C273" s="5" t="s">
        <v>1127</v>
      </c>
      <c r="I273" s="1"/>
      <c r="J273" s="2"/>
      <c r="N273" s="3"/>
      <c r="O273" s="3"/>
      <c r="P273" s="3"/>
      <c r="Q273" s="3">
        <f>SUBTOTAL(9,Q274:Q275)</f>
        <v>303</v>
      </c>
      <c r="R273" s="6" t="str">
        <f t="shared" si="4"/>
        <v>0:05:03,000</v>
      </c>
      <c r="W273">
        <f>SUBTOTAL(9,W274:W275)</f>
        <v>0</v>
      </c>
    </row>
    <row r="274" spans="1:23" outlineLevel="2" x14ac:dyDescent="0.3">
      <c r="A274" t="str">
        <f>U274&amp;" "&amp;V274&amp;" ("&amp;W274&amp;")"</f>
        <v>Libaiová Laura (ŠKD)</v>
      </c>
      <c r="B274" t="str">
        <f>E274&amp;" "&amp;F274&amp;" "&amp;G274</f>
        <v>K1 500 Kadetky</v>
      </c>
      <c r="C274" t="str">
        <f>A274&amp;" "&amp;B274</f>
        <v>Libaiová Laura (ŠKD) K1 500 Kadetky</v>
      </c>
      <c r="D274">
        <v>57</v>
      </c>
      <c r="E274" t="s">
        <v>0</v>
      </c>
      <c r="F274">
        <v>500</v>
      </c>
      <c r="G274" t="s">
        <v>173</v>
      </c>
      <c r="H274" t="s">
        <v>2</v>
      </c>
      <c r="I274" s="1">
        <v>44318</v>
      </c>
      <c r="J274" s="2">
        <v>0.39999999999999997</v>
      </c>
      <c r="K274">
        <v>7</v>
      </c>
      <c r="L274">
        <v>4</v>
      </c>
      <c r="M274" t="s">
        <v>360</v>
      </c>
      <c r="N274" s="3" t="s">
        <v>549</v>
      </c>
      <c r="O274" s="3" t="s">
        <v>720</v>
      </c>
      <c r="P274" s="3" t="s">
        <v>776</v>
      </c>
      <c r="Q274" s="3">
        <f>VALUE(N274)*3600+VALUE(O274)*60+VALUE(SUBSTITUTE(P274,".",","))</f>
        <v>154.92000000000002</v>
      </c>
      <c r="R274" s="4" t="str">
        <f t="shared" si="4"/>
        <v>0:02:34,920</v>
      </c>
      <c r="S274" t="s">
        <v>4</v>
      </c>
      <c r="T274">
        <v>4745</v>
      </c>
      <c r="U274" t="s">
        <v>186</v>
      </c>
      <c r="V274" t="s">
        <v>187</v>
      </c>
      <c r="W274" t="s">
        <v>83</v>
      </c>
    </row>
    <row r="275" spans="1:23" outlineLevel="2" x14ac:dyDescent="0.3">
      <c r="A275" t="str">
        <f>U275&amp;" "&amp;V275&amp;" ("&amp;W275&amp;")"</f>
        <v>Libaiová Laura (ŠKD)</v>
      </c>
      <c r="B275" t="str">
        <f>E275&amp;" "&amp;F275&amp;" "&amp;G275</f>
        <v>K1 500 Kadetky</v>
      </c>
      <c r="C275" t="str">
        <f>A275&amp;" "&amp;B275</f>
        <v>Libaiová Laura (ŠKD) K1 500 Kadetky</v>
      </c>
      <c r="D275">
        <v>71</v>
      </c>
      <c r="E275" t="s">
        <v>0</v>
      </c>
      <c r="F275">
        <v>500</v>
      </c>
      <c r="G275" t="s">
        <v>173</v>
      </c>
      <c r="H275" t="s">
        <v>2</v>
      </c>
      <c r="I275" s="1">
        <v>44318</v>
      </c>
      <c r="J275" s="2">
        <v>0.6</v>
      </c>
      <c r="K275">
        <v>8</v>
      </c>
      <c r="L275">
        <v>5</v>
      </c>
      <c r="M275" t="s">
        <v>416</v>
      </c>
      <c r="N275" s="3" t="s">
        <v>549</v>
      </c>
      <c r="O275" s="3" t="s">
        <v>720</v>
      </c>
      <c r="P275" s="3" t="s">
        <v>827</v>
      </c>
      <c r="Q275" s="3">
        <f>VALUE(N275)*3600+VALUE(O275)*60+VALUE(SUBSTITUTE(P275,".",","))</f>
        <v>148.07999999999998</v>
      </c>
      <c r="R275" s="4" t="str">
        <f t="shared" si="4"/>
        <v>0:02:28,080</v>
      </c>
      <c r="S275" t="s">
        <v>4</v>
      </c>
      <c r="T275">
        <v>4745</v>
      </c>
      <c r="U275" t="s">
        <v>186</v>
      </c>
      <c r="V275" t="s">
        <v>187</v>
      </c>
      <c r="W275" t="s">
        <v>83</v>
      </c>
    </row>
    <row r="276" spans="1:23" outlineLevel="1" x14ac:dyDescent="0.3">
      <c r="C276" s="5" t="s">
        <v>1315</v>
      </c>
      <c r="I276" s="1"/>
      <c r="J276" s="2"/>
      <c r="N276" s="3"/>
      <c r="O276" s="3"/>
      <c r="P276" s="3"/>
      <c r="Q276" s="3">
        <f>SUBTOTAL(9,Q277:Q279)</f>
        <v>850.96</v>
      </c>
      <c r="R276" s="6" t="str">
        <f t="shared" si="4"/>
        <v>0:14:10,960</v>
      </c>
      <c r="W276">
        <f>SUBTOTAL(9,W277:W279)</f>
        <v>0</v>
      </c>
    </row>
    <row r="277" spans="1:23" outlineLevel="2" x14ac:dyDescent="0.3">
      <c r="A277" t="str">
        <f>U277&amp;" "&amp;V277&amp;" ("&amp;W277&amp;")"</f>
        <v>Masaryk Kristián (ŠKD)</v>
      </c>
      <c r="B277" t="str">
        <f>E277&amp;" "&amp;F277&amp;" "&amp;G277</f>
        <v>C1 1000 Juniori</v>
      </c>
      <c r="C277" t="str">
        <f>A277&amp;" "&amp;B277</f>
        <v>Masaryk Kristián (ŠKD) C1 1000 Juniori</v>
      </c>
      <c r="D277">
        <v>6</v>
      </c>
      <c r="E277" t="s">
        <v>72</v>
      </c>
      <c r="F277">
        <v>1000</v>
      </c>
      <c r="G277" t="s">
        <v>1</v>
      </c>
      <c r="H277" t="s">
        <v>2</v>
      </c>
      <c r="I277" s="1">
        <v>44317</v>
      </c>
      <c r="J277" s="2">
        <v>0.44375000000000003</v>
      </c>
      <c r="K277">
        <v>1</v>
      </c>
      <c r="L277">
        <v>4</v>
      </c>
      <c r="M277" t="s">
        <v>80</v>
      </c>
      <c r="N277" s="3" t="s">
        <v>549</v>
      </c>
      <c r="O277" s="3" t="s">
        <v>550</v>
      </c>
      <c r="P277" s="3" t="s">
        <v>575</v>
      </c>
      <c r="Q277" s="3">
        <f>VALUE(N277)*3600+VALUE(O277)*60+VALUE(SUBSTITUTE(P277,".",","))</f>
        <v>297.04000000000002</v>
      </c>
      <c r="R277" s="4" t="str">
        <f t="shared" si="4"/>
        <v>0:04:57,040</v>
      </c>
      <c r="S277" t="s">
        <v>4</v>
      </c>
      <c r="T277">
        <v>4843</v>
      </c>
      <c r="U277" t="s">
        <v>81</v>
      </c>
      <c r="V277" t="s">
        <v>82</v>
      </c>
      <c r="W277" t="s">
        <v>83</v>
      </c>
    </row>
    <row r="278" spans="1:23" outlineLevel="2" x14ac:dyDescent="0.3">
      <c r="A278" t="str">
        <f>U278&amp;" "&amp;V278&amp;" ("&amp;W278&amp;")"</f>
        <v>Masaryk Kristián (ŠKD)</v>
      </c>
      <c r="B278" t="str">
        <f>E278&amp;" "&amp;F278&amp;" "&amp;G278</f>
        <v>C1 1000 Juniori</v>
      </c>
      <c r="C278" t="str">
        <f>A278&amp;" "&amp;B278</f>
        <v>Masaryk Kristián (ŠKD) C1 1000 Juniori</v>
      </c>
      <c r="D278">
        <v>19</v>
      </c>
      <c r="E278" t="s">
        <v>72</v>
      </c>
      <c r="F278">
        <v>1000</v>
      </c>
      <c r="G278" t="s">
        <v>1</v>
      </c>
      <c r="H278" t="s">
        <v>2</v>
      </c>
      <c r="I278" s="1">
        <v>44317</v>
      </c>
      <c r="J278" s="2">
        <v>0.50624999999999998</v>
      </c>
      <c r="K278">
        <v>9</v>
      </c>
      <c r="L278">
        <v>2</v>
      </c>
      <c r="M278" t="s">
        <v>220</v>
      </c>
      <c r="N278" s="3" t="s">
        <v>549</v>
      </c>
      <c r="O278" s="3" t="s">
        <v>550</v>
      </c>
      <c r="P278" s="3" t="s">
        <v>637</v>
      </c>
      <c r="Q278" s="3">
        <f>VALUE(N278)*3600+VALUE(O278)*60+VALUE(SUBSTITUTE(P278,".",","))</f>
        <v>283.08</v>
      </c>
      <c r="R278" s="4" t="str">
        <f t="shared" si="4"/>
        <v>0:04:43,080</v>
      </c>
      <c r="S278" t="s">
        <v>4</v>
      </c>
      <c r="T278">
        <v>4843</v>
      </c>
      <c r="U278" t="s">
        <v>81</v>
      </c>
      <c r="V278" t="s">
        <v>82</v>
      </c>
      <c r="W278" t="s">
        <v>83</v>
      </c>
    </row>
    <row r="279" spans="1:23" outlineLevel="2" x14ac:dyDescent="0.3">
      <c r="A279" t="str">
        <f>U279&amp;" "&amp;V279&amp;" ("&amp;W279&amp;")"</f>
        <v>Masaryk Kristián (ŠKD)</v>
      </c>
      <c r="B279" t="str">
        <f>E279&amp;" "&amp;F279&amp;" "&amp;G279</f>
        <v>C1 1000 Juniori</v>
      </c>
      <c r="C279" t="str">
        <f>A279&amp;" "&amp;B279</f>
        <v>Masaryk Kristián (ŠKD) C1 1000 Juniori</v>
      </c>
      <c r="D279">
        <v>35</v>
      </c>
      <c r="E279" t="s">
        <v>72</v>
      </c>
      <c r="F279">
        <v>1000</v>
      </c>
      <c r="G279" t="s">
        <v>1</v>
      </c>
      <c r="H279" t="s">
        <v>2</v>
      </c>
      <c r="I279" s="1">
        <v>44317</v>
      </c>
      <c r="J279" s="2">
        <v>0.60763888888888895</v>
      </c>
      <c r="K279">
        <v>9</v>
      </c>
      <c r="L279">
        <v>4</v>
      </c>
      <c r="M279" t="s">
        <v>281</v>
      </c>
      <c r="N279" s="3" t="s">
        <v>549</v>
      </c>
      <c r="O279" s="3" t="s">
        <v>550</v>
      </c>
      <c r="P279" s="3" t="s">
        <v>696</v>
      </c>
      <c r="Q279" s="3">
        <f>VALUE(N279)*3600+VALUE(O279)*60+VALUE(SUBSTITUTE(P279,".",","))</f>
        <v>270.83999999999997</v>
      </c>
      <c r="R279" s="4" t="str">
        <f t="shared" si="4"/>
        <v>0:04:30,840</v>
      </c>
      <c r="S279" t="s">
        <v>4</v>
      </c>
      <c r="T279">
        <v>4843</v>
      </c>
      <c r="U279" t="s">
        <v>81</v>
      </c>
      <c r="V279" t="s">
        <v>82</v>
      </c>
      <c r="W279" t="s">
        <v>83</v>
      </c>
    </row>
    <row r="280" spans="1:23" outlineLevel="1" x14ac:dyDescent="0.3">
      <c r="C280" s="5" t="s">
        <v>1305</v>
      </c>
      <c r="I280" s="1"/>
      <c r="J280" s="2"/>
      <c r="N280" s="3"/>
      <c r="O280" s="3"/>
      <c r="P280" s="3"/>
      <c r="Q280" s="3">
        <f>SUBTOTAL(9,Q281:Q282)</f>
        <v>109.64</v>
      </c>
      <c r="R280" s="6" t="str">
        <f t="shared" si="4"/>
        <v>0:01:49,640</v>
      </c>
      <c r="W280">
        <f>SUBTOTAL(9,W281:W282)</f>
        <v>0</v>
      </c>
    </row>
    <row r="281" spans="1:23" outlineLevel="2" x14ac:dyDescent="0.3">
      <c r="A281" t="str">
        <f>U281&amp;" "&amp;V281&amp;" ("&amp;W281&amp;")"</f>
        <v>Masaryk Kristián (ŠKD)</v>
      </c>
      <c r="B281" t="str">
        <f>E281&amp;" "&amp;F281&amp;" "&amp;G281</f>
        <v>C1 200 Juniori</v>
      </c>
      <c r="C281" t="str">
        <f>A281&amp;" "&amp;B281</f>
        <v>Masaryk Kristián (ŠKD) C1 200 Juniori</v>
      </c>
      <c r="D281">
        <v>89</v>
      </c>
      <c r="E281" t="s">
        <v>72</v>
      </c>
      <c r="F281">
        <v>200</v>
      </c>
      <c r="G281" t="s">
        <v>1</v>
      </c>
      <c r="H281" t="s">
        <v>2</v>
      </c>
      <c r="I281" s="1">
        <v>44318</v>
      </c>
      <c r="J281" s="2">
        <v>0.63124999999999998</v>
      </c>
      <c r="K281">
        <v>1</v>
      </c>
      <c r="L281">
        <v>5</v>
      </c>
      <c r="M281" t="s">
        <v>442</v>
      </c>
      <c r="N281" s="3" t="s">
        <v>549</v>
      </c>
      <c r="O281" s="3" t="s">
        <v>716</v>
      </c>
      <c r="P281" s="3" t="s">
        <v>849</v>
      </c>
      <c r="Q281" s="3">
        <f>VALUE(N281)*3600+VALUE(O281)*60+VALUE(SUBSTITUTE(P281,".",","))</f>
        <v>60.76</v>
      </c>
      <c r="R281" s="4" t="str">
        <f t="shared" si="4"/>
        <v>0:01:00,760</v>
      </c>
      <c r="S281" t="s">
        <v>4</v>
      </c>
      <c r="T281">
        <v>4843</v>
      </c>
      <c r="U281" t="s">
        <v>81</v>
      </c>
      <c r="V281" t="s">
        <v>82</v>
      </c>
      <c r="W281" t="s">
        <v>83</v>
      </c>
    </row>
    <row r="282" spans="1:23" outlineLevel="2" x14ac:dyDescent="0.3">
      <c r="A282" t="str">
        <f>U282&amp;" "&amp;V282&amp;" ("&amp;W282&amp;")"</f>
        <v>Masaryk Kristián (ŠKD)</v>
      </c>
      <c r="B282" t="str">
        <f>E282&amp;" "&amp;F282&amp;" "&amp;G282</f>
        <v>C1 200 Juniori</v>
      </c>
      <c r="C282" t="str">
        <f>A282&amp;" "&amp;B282</f>
        <v>Masaryk Kristián (ŠKD) C1 200 Juniori</v>
      </c>
      <c r="D282">
        <v>103</v>
      </c>
      <c r="E282" t="s">
        <v>72</v>
      </c>
      <c r="F282">
        <v>200</v>
      </c>
      <c r="G282" t="s">
        <v>1</v>
      </c>
      <c r="H282" t="s">
        <v>2</v>
      </c>
      <c r="I282" s="1">
        <v>44318</v>
      </c>
      <c r="J282" s="2">
        <v>0.67291666666666661</v>
      </c>
      <c r="K282">
        <v>7</v>
      </c>
      <c r="L282">
        <v>3</v>
      </c>
      <c r="M282" t="s">
        <v>495</v>
      </c>
      <c r="N282" s="3" t="s">
        <v>549</v>
      </c>
      <c r="O282" s="3" t="s">
        <v>549</v>
      </c>
      <c r="P282" s="3" t="s">
        <v>897</v>
      </c>
      <c r="Q282" s="3">
        <f>VALUE(N282)*3600+VALUE(O282)*60+VALUE(SUBSTITUTE(P282,".",","))</f>
        <v>48.88</v>
      </c>
      <c r="R282" s="4" t="str">
        <f t="shared" si="4"/>
        <v>0:00:48,880</v>
      </c>
      <c r="S282" t="s">
        <v>4</v>
      </c>
      <c r="T282">
        <v>4843</v>
      </c>
      <c r="U282" t="s">
        <v>81</v>
      </c>
      <c r="V282" t="s">
        <v>82</v>
      </c>
      <c r="W282" t="s">
        <v>83</v>
      </c>
    </row>
    <row r="283" spans="1:23" outlineLevel="1" x14ac:dyDescent="0.3">
      <c r="C283" s="5" t="s">
        <v>1295</v>
      </c>
      <c r="I283" s="1"/>
      <c r="J283" s="2"/>
      <c r="N283" s="3"/>
      <c r="O283" s="3"/>
      <c r="P283" s="3"/>
      <c r="Q283" s="3">
        <f>SUBTOTAL(9,Q284:Q285)</f>
        <v>308.49800000000005</v>
      </c>
      <c r="R283" s="6" t="str">
        <f t="shared" si="4"/>
        <v>0:05:08,498</v>
      </c>
      <c r="W283">
        <f>SUBTOTAL(9,W284:W285)</f>
        <v>0</v>
      </c>
    </row>
    <row r="284" spans="1:23" outlineLevel="2" x14ac:dyDescent="0.3">
      <c r="A284" t="str">
        <f>U284&amp;" "&amp;V284&amp;" ("&amp;W284&amp;")"</f>
        <v>Masaryk Kristián (ŠKD)</v>
      </c>
      <c r="B284" t="str">
        <f>E284&amp;" "&amp;F284&amp;" "&amp;G284</f>
        <v>C1 500 Juniori</v>
      </c>
      <c r="C284" t="str">
        <f>A284&amp;" "&amp;B284</f>
        <v>Masaryk Kristián (ŠKD) C1 500 Juniori</v>
      </c>
      <c r="D284">
        <v>52</v>
      </c>
      <c r="E284" t="s">
        <v>72</v>
      </c>
      <c r="F284">
        <v>500</v>
      </c>
      <c r="G284" t="s">
        <v>1</v>
      </c>
      <c r="H284" t="s">
        <v>2</v>
      </c>
      <c r="I284" s="1">
        <v>44318</v>
      </c>
      <c r="J284" s="2">
        <v>0.38958333333333334</v>
      </c>
      <c r="K284">
        <v>1</v>
      </c>
      <c r="L284">
        <v>4</v>
      </c>
      <c r="M284" t="s">
        <v>324</v>
      </c>
      <c r="N284" s="3" t="s">
        <v>549</v>
      </c>
      <c r="O284" s="3" t="s">
        <v>720</v>
      </c>
      <c r="P284" s="3" t="s">
        <v>740</v>
      </c>
      <c r="Q284" s="3">
        <f>VALUE(N284)*3600+VALUE(O284)*60+VALUE(SUBSTITUTE(P284,".",","))</f>
        <v>161.13800000000001</v>
      </c>
      <c r="R284" s="4" t="str">
        <f t="shared" si="4"/>
        <v>0:02:41,138</v>
      </c>
      <c r="S284" t="s">
        <v>4</v>
      </c>
      <c r="T284">
        <v>4843</v>
      </c>
      <c r="U284" t="s">
        <v>81</v>
      </c>
      <c r="V284" t="s">
        <v>82</v>
      </c>
      <c r="W284" t="s">
        <v>83</v>
      </c>
    </row>
    <row r="285" spans="1:23" outlineLevel="2" x14ac:dyDescent="0.3">
      <c r="A285" t="str">
        <f>U285&amp;" "&amp;V285&amp;" ("&amp;W285&amp;")"</f>
        <v>Masaryk Kristián (ŠKD)</v>
      </c>
      <c r="B285" t="str">
        <f>E285&amp;" "&amp;F285&amp;" "&amp;G285</f>
        <v>C1 500 Juniori</v>
      </c>
      <c r="C285" t="str">
        <f>A285&amp;" "&amp;B285</f>
        <v>Masaryk Kristián (ŠKD) C1 500 Juniori</v>
      </c>
      <c r="D285">
        <v>66</v>
      </c>
      <c r="E285" t="s">
        <v>72</v>
      </c>
      <c r="F285">
        <v>500</v>
      </c>
      <c r="G285" t="s">
        <v>1</v>
      </c>
      <c r="H285" t="s">
        <v>2</v>
      </c>
      <c r="I285" s="1">
        <v>44318</v>
      </c>
      <c r="J285" s="2">
        <v>0.58958333333333335</v>
      </c>
      <c r="K285">
        <v>3</v>
      </c>
      <c r="L285">
        <v>3</v>
      </c>
      <c r="M285" t="s">
        <v>385</v>
      </c>
      <c r="N285" s="3" t="s">
        <v>549</v>
      </c>
      <c r="O285" s="3" t="s">
        <v>720</v>
      </c>
      <c r="P285" s="3" t="s">
        <v>799</v>
      </c>
      <c r="Q285" s="3">
        <f>VALUE(N285)*3600+VALUE(O285)*60+VALUE(SUBSTITUTE(P285,".",","))</f>
        <v>147.36000000000001</v>
      </c>
      <c r="R285" s="4" t="str">
        <f t="shared" si="4"/>
        <v>0:02:27,360</v>
      </c>
      <c r="S285" t="s">
        <v>4</v>
      </c>
      <c r="T285">
        <v>4843</v>
      </c>
      <c r="U285" t="s">
        <v>81</v>
      </c>
      <c r="V285" t="s">
        <v>82</v>
      </c>
      <c r="W285" t="s">
        <v>83</v>
      </c>
    </row>
    <row r="286" spans="1:23" outlineLevel="1" x14ac:dyDescent="0.3">
      <c r="C286" s="5" t="s">
        <v>1311</v>
      </c>
      <c r="I286" s="1"/>
      <c r="J286" s="2"/>
      <c r="N286" s="3"/>
      <c r="O286" s="3"/>
      <c r="P286" s="3"/>
      <c r="Q286" s="3">
        <f>SUBTOTAL(9,Q287:Q288)</f>
        <v>843.77099999999996</v>
      </c>
      <c r="R286" s="6" t="str">
        <f t="shared" si="4"/>
        <v>0:14:03,771</v>
      </c>
      <c r="W286">
        <f>SUBTOTAL(9,W287:W288)</f>
        <v>0</v>
      </c>
    </row>
    <row r="287" spans="1:23" outlineLevel="2" x14ac:dyDescent="0.3">
      <c r="A287" t="str">
        <f>U287&amp;" "&amp;V287&amp;" ("&amp;W287&amp;")"</f>
        <v>Minárikova Alexandra (MOR)</v>
      </c>
      <c r="B287" t="str">
        <f>E287&amp;" "&amp;F287&amp;" "&amp;G287</f>
        <v>C1 1000 Juniorky+Kadetky</v>
      </c>
      <c r="C287" t="str">
        <f>A287&amp;" "&amp;B287</f>
        <v>Minárikova Alexandra (MOR) C1 1000 Juniorky+Kadetky</v>
      </c>
      <c r="D287">
        <v>15</v>
      </c>
      <c r="E287" t="s">
        <v>72</v>
      </c>
      <c r="F287">
        <v>1000</v>
      </c>
      <c r="G287" t="s">
        <v>191</v>
      </c>
      <c r="H287" t="s">
        <v>2</v>
      </c>
      <c r="I287" s="1">
        <v>44317</v>
      </c>
      <c r="J287" s="2">
        <v>0.47083333333333338</v>
      </c>
      <c r="K287">
        <v>6</v>
      </c>
      <c r="L287">
        <v>2</v>
      </c>
      <c r="M287" t="s">
        <v>195</v>
      </c>
      <c r="N287" s="3" t="s">
        <v>549</v>
      </c>
      <c r="O287" s="3" t="s">
        <v>615</v>
      </c>
      <c r="P287" s="3" t="s">
        <v>616</v>
      </c>
      <c r="Q287" s="3">
        <f>VALUE(N287)*3600+VALUE(O287)*60+VALUE(SUBSTITUTE(P287,".",","))</f>
        <v>433.851</v>
      </c>
      <c r="R287" s="4" t="str">
        <f t="shared" si="4"/>
        <v>0:07:13,851</v>
      </c>
      <c r="S287" t="s">
        <v>4</v>
      </c>
      <c r="T287">
        <v>5911</v>
      </c>
      <c r="U287" t="s">
        <v>196</v>
      </c>
      <c r="V287" t="s">
        <v>197</v>
      </c>
      <c r="W287" t="s">
        <v>198</v>
      </c>
    </row>
    <row r="288" spans="1:23" outlineLevel="2" x14ac:dyDescent="0.3">
      <c r="A288" t="str">
        <f>U288&amp;" "&amp;V288&amp;" ("&amp;W288&amp;")"</f>
        <v>Minárikova Alexandra (MOR)</v>
      </c>
      <c r="B288" t="str">
        <f>E288&amp;" "&amp;F288&amp;" "&amp;G288</f>
        <v>C1 1000 Juniorky+Kadetky</v>
      </c>
      <c r="C288" t="str">
        <f>A288&amp;" "&amp;B288</f>
        <v>Minárikova Alexandra (MOR) C1 1000 Juniorky+Kadetky</v>
      </c>
      <c r="D288">
        <v>25</v>
      </c>
      <c r="E288" t="s">
        <v>72</v>
      </c>
      <c r="F288">
        <v>1000</v>
      </c>
      <c r="G288" t="s">
        <v>191</v>
      </c>
      <c r="H288" t="s">
        <v>2</v>
      </c>
      <c r="I288" s="1">
        <v>44317</v>
      </c>
      <c r="J288" s="2">
        <v>0.51874999999999993</v>
      </c>
      <c r="K288">
        <v>4</v>
      </c>
      <c r="L288">
        <v>2</v>
      </c>
      <c r="M288" t="s">
        <v>260</v>
      </c>
      <c r="N288" s="3" t="s">
        <v>549</v>
      </c>
      <c r="O288" s="3" t="s">
        <v>606</v>
      </c>
      <c r="P288" s="3" t="s">
        <v>676</v>
      </c>
      <c r="Q288" s="3">
        <f>VALUE(N288)*3600+VALUE(O288)*60+VALUE(SUBSTITUTE(P288,".",","))</f>
        <v>409.92</v>
      </c>
      <c r="R288" s="4" t="str">
        <f t="shared" si="4"/>
        <v>0:06:49,920</v>
      </c>
      <c r="S288" t="s">
        <v>4</v>
      </c>
      <c r="T288">
        <v>5911</v>
      </c>
      <c r="U288" t="s">
        <v>196</v>
      </c>
      <c r="V288" t="s">
        <v>197</v>
      </c>
      <c r="W288" t="s">
        <v>198</v>
      </c>
    </row>
    <row r="289" spans="1:23" outlineLevel="1" x14ac:dyDescent="0.3">
      <c r="C289" s="5" t="s">
        <v>1301</v>
      </c>
      <c r="I289" s="1"/>
      <c r="J289" s="2"/>
      <c r="N289" s="3"/>
      <c r="O289" s="3"/>
      <c r="P289" s="3"/>
      <c r="Q289" s="3">
        <f>SUBTOTAL(9,Q290:Q291)</f>
        <v>161.35000000000002</v>
      </c>
      <c r="R289" s="6" t="str">
        <f t="shared" si="4"/>
        <v>0:02:41,350</v>
      </c>
      <c r="W289">
        <f>SUBTOTAL(9,W290:W291)</f>
        <v>0</v>
      </c>
    </row>
    <row r="290" spans="1:23" outlineLevel="2" x14ac:dyDescent="0.3">
      <c r="A290" t="str">
        <f>U290&amp;" "&amp;V290&amp;" ("&amp;W290&amp;")"</f>
        <v>Minárikova Alexandra (MOR)</v>
      </c>
      <c r="B290" t="str">
        <f>E290&amp;" "&amp;F290&amp;" "&amp;G290</f>
        <v>C1 200 Juniorky+Kadetky</v>
      </c>
      <c r="C290" t="str">
        <f>A290&amp;" "&amp;B290</f>
        <v>Minárikova Alexandra (MOR) C1 200 Juniorky+Kadetky</v>
      </c>
      <c r="D290">
        <v>95</v>
      </c>
      <c r="E290" t="s">
        <v>72</v>
      </c>
      <c r="F290">
        <v>200</v>
      </c>
      <c r="G290" t="s">
        <v>191</v>
      </c>
      <c r="H290" t="s">
        <v>2</v>
      </c>
      <c r="I290" s="1">
        <v>44318</v>
      </c>
      <c r="J290" s="2">
        <v>0.64374999999999993</v>
      </c>
      <c r="K290">
        <v>9</v>
      </c>
      <c r="L290">
        <v>2</v>
      </c>
      <c r="M290" t="s">
        <v>477</v>
      </c>
      <c r="N290" s="3" t="s">
        <v>549</v>
      </c>
      <c r="O290" s="3" t="s">
        <v>716</v>
      </c>
      <c r="P290" s="3" t="s">
        <v>880</v>
      </c>
      <c r="Q290" s="3">
        <f>VALUE(N290)*3600+VALUE(O290)*60+VALUE(SUBSTITUTE(P290,".",","))</f>
        <v>86.710000000000008</v>
      </c>
      <c r="R290" s="4" t="str">
        <f t="shared" si="4"/>
        <v>0:01:26,710</v>
      </c>
      <c r="S290" t="s">
        <v>4</v>
      </c>
      <c r="T290">
        <v>5911</v>
      </c>
      <c r="U290" t="s">
        <v>196</v>
      </c>
      <c r="V290" t="s">
        <v>197</v>
      </c>
      <c r="W290" t="s">
        <v>198</v>
      </c>
    </row>
    <row r="291" spans="1:23" outlineLevel="2" x14ac:dyDescent="0.3">
      <c r="A291" t="str">
        <f>U291&amp;" "&amp;V291&amp;" ("&amp;W291&amp;")"</f>
        <v>Minárikova Alexandra (MOR)</v>
      </c>
      <c r="B291" t="str">
        <f>E291&amp;" "&amp;F291&amp;" "&amp;G291</f>
        <v>C1 200 Juniorky+Kadetky</v>
      </c>
      <c r="C291" t="str">
        <f>A291&amp;" "&amp;B291</f>
        <v>Minárikova Alexandra (MOR) C1 200 Juniorky+Kadetky</v>
      </c>
      <c r="D291">
        <v>109</v>
      </c>
      <c r="E291" t="s">
        <v>72</v>
      </c>
      <c r="F291">
        <v>200</v>
      </c>
      <c r="G291" t="s">
        <v>191</v>
      </c>
      <c r="H291" t="s">
        <v>2</v>
      </c>
      <c r="I291" s="1">
        <v>44318</v>
      </c>
      <c r="J291" s="2">
        <v>0.68541666666666667</v>
      </c>
      <c r="K291">
        <v>8</v>
      </c>
      <c r="L291">
        <v>2</v>
      </c>
      <c r="M291" t="s">
        <v>529</v>
      </c>
      <c r="N291" s="3" t="s">
        <v>549</v>
      </c>
      <c r="O291" s="3" t="s">
        <v>716</v>
      </c>
      <c r="P291" s="3" t="s">
        <v>926</v>
      </c>
      <c r="Q291" s="3">
        <f>VALUE(N291)*3600+VALUE(O291)*60+VALUE(SUBSTITUTE(P291,".",","))</f>
        <v>74.64</v>
      </c>
      <c r="R291" s="4" t="str">
        <f t="shared" si="4"/>
        <v>0:01:14,640</v>
      </c>
      <c r="S291" t="s">
        <v>4</v>
      </c>
      <c r="T291">
        <v>5911</v>
      </c>
      <c r="U291" t="s">
        <v>196</v>
      </c>
      <c r="V291" t="s">
        <v>197</v>
      </c>
      <c r="W291" t="s">
        <v>198</v>
      </c>
    </row>
    <row r="292" spans="1:23" outlineLevel="1" x14ac:dyDescent="0.3">
      <c r="C292" s="5" t="s">
        <v>1291</v>
      </c>
      <c r="I292" s="1"/>
      <c r="J292" s="2"/>
      <c r="N292" s="3"/>
      <c r="O292" s="3"/>
      <c r="P292" s="3"/>
      <c r="Q292" s="3">
        <f>SUBTOTAL(9,Q293:Q294)</f>
        <v>508.387</v>
      </c>
      <c r="R292" s="6" t="str">
        <f t="shared" si="4"/>
        <v>0:08:28,387</v>
      </c>
      <c r="W292">
        <f>SUBTOTAL(9,W293:W294)</f>
        <v>0</v>
      </c>
    </row>
    <row r="293" spans="1:23" outlineLevel="2" x14ac:dyDescent="0.3">
      <c r="A293" t="str">
        <f>U293&amp;" "&amp;V293&amp;" ("&amp;W293&amp;")"</f>
        <v>Minárikova Alexandra (MOR)</v>
      </c>
      <c r="B293" t="str">
        <f>E293&amp;" "&amp;F293&amp;" "&amp;G293</f>
        <v>C1 500 Juniorky+Kadetky</v>
      </c>
      <c r="C293" t="str">
        <f>A293&amp;" "&amp;B293</f>
        <v>Minárikova Alexandra (MOR) C1 500 Juniorky+Kadetky</v>
      </c>
      <c r="D293">
        <v>58</v>
      </c>
      <c r="E293" t="s">
        <v>72</v>
      </c>
      <c r="F293">
        <v>500</v>
      </c>
      <c r="G293" t="s">
        <v>191</v>
      </c>
      <c r="H293" t="s">
        <v>2</v>
      </c>
      <c r="I293" s="1">
        <v>44318</v>
      </c>
      <c r="J293" s="2">
        <v>0.40208333333333335</v>
      </c>
      <c r="K293">
        <v>6</v>
      </c>
      <c r="L293">
        <v>1</v>
      </c>
      <c r="M293" t="s">
        <v>363</v>
      </c>
      <c r="N293" s="3" t="s">
        <v>549</v>
      </c>
      <c r="O293" s="3" t="s">
        <v>550</v>
      </c>
      <c r="P293" s="3" t="s">
        <v>779</v>
      </c>
      <c r="Q293" s="3">
        <f>VALUE(N293)*3600+VALUE(O293)*60+VALUE(SUBSTITUTE(P293,".",","))</f>
        <v>284.02699999999999</v>
      </c>
      <c r="R293" s="4" t="str">
        <f t="shared" si="4"/>
        <v>0:04:44,027</v>
      </c>
      <c r="S293" t="s">
        <v>4</v>
      </c>
      <c r="T293">
        <v>5911</v>
      </c>
      <c r="U293" t="s">
        <v>196</v>
      </c>
      <c r="V293" t="s">
        <v>197</v>
      </c>
      <c r="W293" t="s">
        <v>198</v>
      </c>
    </row>
    <row r="294" spans="1:23" outlineLevel="2" x14ac:dyDescent="0.3">
      <c r="A294" t="str">
        <f>U294&amp;" "&amp;V294&amp;" ("&amp;W294&amp;")"</f>
        <v>Minárikova Alexandra (MOR)</v>
      </c>
      <c r="B294" t="str">
        <f>E294&amp;" "&amp;F294&amp;" "&amp;G294</f>
        <v>C1 500 Juniorky+Kadetky</v>
      </c>
      <c r="C294" t="str">
        <f>A294&amp;" "&amp;B294</f>
        <v>Minárikova Alexandra (MOR) C1 500 Juniorky+Kadetky</v>
      </c>
      <c r="D294">
        <v>72</v>
      </c>
      <c r="E294" t="s">
        <v>72</v>
      </c>
      <c r="F294">
        <v>500</v>
      </c>
      <c r="G294" t="s">
        <v>191</v>
      </c>
      <c r="H294" t="s">
        <v>2</v>
      </c>
      <c r="I294" s="1">
        <v>44318</v>
      </c>
      <c r="J294" s="2">
        <v>0.6020833333333333</v>
      </c>
      <c r="K294">
        <v>8</v>
      </c>
      <c r="L294">
        <v>2</v>
      </c>
      <c r="M294" t="s">
        <v>419</v>
      </c>
      <c r="N294" s="3" t="s">
        <v>549</v>
      </c>
      <c r="O294" s="3" t="s">
        <v>677</v>
      </c>
      <c r="P294" s="3" t="s">
        <v>830</v>
      </c>
      <c r="Q294" s="3">
        <f>VALUE(N294)*3600+VALUE(O294)*60+VALUE(SUBSTITUTE(P294,".",","))</f>
        <v>224.36</v>
      </c>
      <c r="R294" s="4" t="str">
        <f t="shared" si="4"/>
        <v>0:03:44,360</v>
      </c>
      <c r="S294" t="s">
        <v>4</v>
      </c>
      <c r="T294">
        <v>5911</v>
      </c>
      <c r="U294" t="s">
        <v>196</v>
      </c>
      <c r="V294" t="s">
        <v>197</v>
      </c>
      <c r="W294" t="s">
        <v>198</v>
      </c>
    </row>
    <row r="295" spans="1:23" outlineLevel="1" x14ac:dyDescent="0.3">
      <c r="C295" s="5" t="s">
        <v>1310</v>
      </c>
      <c r="I295" s="1"/>
      <c r="J295" s="2"/>
      <c r="N295" s="3"/>
      <c r="O295" s="3"/>
      <c r="P295" s="3"/>
      <c r="Q295" s="3">
        <f>SUBTOTAL(9,Q296:Q297)</f>
        <v>748.20699999999999</v>
      </c>
      <c r="R295" s="6" t="str">
        <f t="shared" si="4"/>
        <v>0:12:28,207</v>
      </c>
      <c r="W295">
        <f>SUBTOTAL(9,W296:W297)</f>
        <v>0</v>
      </c>
    </row>
    <row r="296" spans="1:23" outlineLevel="2" x14ac:dyDescent="0.3">
      <c r="A296" t="str">
        <f>U296&amp;" "&amp;V296&amp;" ("&amp;W296&amp;")"</f>
        <v>Miškolciová Martina (TTS)</v>
      </c>
      <c r="B296" t="str">
        <f>E296&amp;" "&amp;F296&amp;" "&amp;G296</f>
        <v>C1 1000 Juniorky+Kadetky</v>
      </c>
      <c r="C296" t="str">
        <f>A296&amp;" "&amp;B296</f>
        <v>Miškolciová Martina (TTS) C1 1000 Juniorky+Kadetky</v>
      </c>
      <c r="D296">
        <v>15</v>
      </c>
      <c r="E296" t="s">
        <v>72</v>
      </c>
      <c r="F296">
        <v>1000</v>
      </c>
      <c r="G296" t="s">
        <v>191</v>
      </c>
      <c r="H296" t="s">
        <v>2</v>
      </c>
      <c r="I296" s="1">
        <v>44317</v>
      </c>
      <c r="J296" s="2">
        <v>0.47083333333333338</v>
      </c>
      <c r="K296">
        <v>4</v>
      </c>
      <c r="L296">
        <v>1</v>
      </c>
      <c r="M296" t="s">
        <v>192</v>
      </c>
      <c r="N296" s="3" t="s">
        <v>549</v>
      </c>
      <c r="O296" s="3" t="s">
        <v>606</v>
      </c>
      <c r="P296" s="3" t="s">
        <v>614</v>
      </c>
      <c r="Q296" s="3">
        <f>VALUE(N296)*3600+VALUE(O296)*60+VALUE(SUBSTITUTE(P296,".",","))</f>
        <v>381.60699999999997</v>
      </c>
      <c r="R296" s="4" t="str">
        <f t="shared" si="4"/>
        <v>0:06:21,607</v>
      </c>
      <c r="S296" t="s">
        <v>4</v>
      </c>
      <c r="T296">
        <v>6431</v>
      </c>
      <c r="U296" t="s">
        <v>193</v>
      </c>
      <c r="V296" t="s">
        <v>194</v>
      </c>
      <c r="W296" t="s">
        <v>71</v>
      </c>
    </row>
    <row r="297" spans="1:23" outlineLevel="2" x14ac:dyDescent="0.3">
      <c r="A297" t="str">
        <f>U297&amp;" "&amp;V297&amp;" ("&amp;W297&amp;")"</f>
        <v>Miškolciová Martina (TTS)</v>
      </c>
      <c r="B297" t="str">
        <f>E297&amp;" "&amp;F297&amp;" "&amp;G297</f>
        <v>C1 1000 Juniorky+Kadetky</v>
      </c>
      <c r="C297" t="str">
        <f>A297&amp;" "&amp;B297</f>
        <v>Miškolciová Martina (TTS) C1 1000 Juniorky+Kadetky</v>
      </c>
      <c r="D297">
        <v>25</v>
      </c>
      <c r="E297" t="s">
        <v>72</v>
      </c>
      <c r="F297">
        <v>1000</v>
      </c>
      <c r="G297" t="s">
        <v>191</v>
      </c>
      <c r="H297" t="s">
        <v>2</v>
      </c>
      <c r="I297" s="1">
        <v>44317</v>
      </c>
      <c r="J297" s="2">
        <v>0.51874999999999993</v>
      </c>
      <c r="K297">
        <v>6</v>
      </c>
      <c r="L297">
        <v>1</v>
      </c>
      <c r="M297" t="s">
        <v>259</v>
      </c>
      <c r="N297" s="3" t="s">
        <v>549</v>
      </c>
      <c r="O297" s="3" t="s">
        <v>606</v>
      </c>
      <c r="P297" s="3" t="s">
        <v>675</v>
      </c>
      <c r="Q297" s="3">
        <f>VALUE(N297)*3600+VALUE(O297)*60+VALUE(SUBSTITUTE(P297,".",","))</f>
        <v>366.6</v>
      </c>
      <c r="R297" s="4" t="str">
        <f t="shared" si="4"/>
        <v>0:06:06,600</v>
      </c>
      <c r="S297" t="s">
        <v>4</v>
      </c>
      <c r="T297">
        <v>6431</v>
      </c>
      <c r="U297" t="s">
        <v>193</v>
      </c>
      <c r="V297" t="s">
        <v>194</v>
      </c>
      <c r="W297" t="s">
        <v>71</v>
      </c>
    </row>
    <row r="298" spans="1:23" outlineLevel="1" x14ac:dyDescent="0.3">
      <c r="C298" s="5" t="s">
        <v>1300</v>
      </c>
      <c r="I298" s="1"/>
      <c r="J298" s="2"/>
      <c r="N298" s="3"/>
      <c r="O298" s="3"/>
      <c r="P298" s="3"/>
      <c r="Q298" s="3">
        <f>SUBTOTAL(9,Q299:Q300)</f>
        <v>149.58699999999999</v>
      </c>
      <c r="R298" s="6" t="str">
        <f t="shared" si="4"/>
        <v>0:02:29,587</v>
      </c>
      <c r="W298">
        <f>SUBTOTAL(9,W299:W300)</f>
        <v>0</v>
      </c>
    </row>
    <row r="299" spans="1:23" outlineLevel="2" x14ac:dyDescent="0.3">
      <c r="A299" t="str">
        <f>U299&amp;" "&amp;V299&amp;" ("&amp;W299&amp;")"</f>
        <v>Miškolciová Martina (TTS)</v>
      </c>
      <c r="B299" t="str">
        <f>E299&amp;" "&amp;F299&amp;" "&amp;G299</f>
        <v>C1 200 Juniorky+Kadetky</v>
      </c>
      <c r="C299" t="str">
        <f>A299&amp;" "&amp;B299</f>
        <v>Miškolciová Martina (TTS) C1 200 Juniorky+Kadetky</v>
      </c>
      <c r="D299">
        <v>95</v>
      </c>
      <c r="E299" t="s">
        <v>72</v>
      </c>
      <c r="F299">
        <v>200</v>
      </c>
      <c r="G299" t="s">
        <v>191</v>
      </c>
      <c r="H299" t="s">
        <v>2</v>
      </c>
      <c r="I299" s="1">
        <v>44318</v>
      </c>
      <c r="J299" s="2">
        <v>0.64374999999999993</v>
      </c>
      <c r="K299">
        <v>8</v>
      </c>
      <c r="L299">
        <v>1</v>
      </c>
      <c r="M299" t="s">
        <v>476</v>
      </c>
      <c r="N299" s="3" t="s">
        <v>549</v>
      </c>
      <c r="O299" s="3" t="s">
        <v>716</v>
      </c>
      <c r="P299" s="3" t="s">
        <v>879</v>
      </c>
      <c r="Q299" s="3">
        <f>VALUE(N299)*3600+VALUE(O299)*60+VALUE(SUBSTITUTE(P299,".",","))</f>
        <v>82.626999999999995</v>
      </c>
      <c r="R299" s="4" t="str">
        <f t="shared" si="4"/>
        <v>0:01:22,627</v>
      </c>
      <c r="S299" t="s">
        <v>4</v>
      </c>
      <c r="T299">
        <v>6431</v>
      </c>
      <c r="U299" t="s">
        <v>193</v>
      </c>
      <c r="V299" t="s">
        <v>194</v>
      </c>
      <c r="W299" t="s">
        <v>71</v>
      </c>
    </row>
    <row r="300" spans="1:23" outlineLevel="2" x14ac:dyDescent="0.3">
      <c r="A300" t="str">
        <f>U300&amp;" "&amp;V300&amp;" ("&amp;W300&amp;")"</f>
        <v>Miškolciová Martina (TTS)</v>
      </c>
      <c r="B300" t="str">
        <f>E300&amp;" "&amp;F300&amp;" "&amp;G300</f>
        <v>C1 200 Juniorky+Kadetky</v>
      </c>
      <c r="C300" t="str">
        <f>A300&amp;" "&amp;B300</f>
        <v>Miškolciová Martina (TTS) C1 200 Juniorky+Kadetky</v>
      </c>
      <c r="D300">
        <v>109</v>
      </c>
      <c r="E300" t="s">
        <v>72</v>
      </c>
      <c r="F300">
        <v>200</v>
      </c>
      <c r="G300" t="s">
        <v>191</v>
      </c>
      <c r="H300" t="s">
        <v>2</v>
      </c>
      <c r="I300" s="1">
        <v>44318</v>
      </c>
      <c r="J300" s="2">
        <v>0.68541666666666667</v>
      </c>
      <c r="K300">
        <v>9</v>
      </c>
      <c r="L300">
        <v>1</v>
      </c>
      <c r="M300" t="s">
        <v>528</v>
      </c>
      <c r="N300" s="3" t="s">
        <v>549</v>
      </c>
      <c r="O300" s="3" t="s">
        <v>716</v>
      </c>
      <c r="P300" s="3" t="s">
        <v>792</v>
      </c>
      <c r="Q300" s="3">
        <f>VALUE(N300)*3600+VALUE(O300)*60+VALUE(SUBSTITUTE(P300,".",","))</f>
        <v>66.959999999999994</v>
      </c>
      <c r="R300" s="4" t="str">
        <f t="shared" si="4"/>
        <v>0:01:06,960</v>
      </c>
      <c r="S300" t="s">
        <v>4</v>
      </c>
      <c r="T300">
        <v>6431</v>
      </c>
      <c r="U300" t="s">
        <v>193</v>
      </c>
      <c r="V300" t="s">
        <v>194</v>
      </c>
      <c r="W300" t="s">
        <v>71</v>
      </c>
    </row>
    <row r="301" spans="1:23" outlineLevel="1" x14ac:dyDescent="0.3">
      <c r="C301" s="5" t="s">
        <v>1290</v>
      </c>
      <c r="I301" s="1"/>
      <c r="J301" s="2"/>
      <c r="N301" s="3"/>
      <c r="O301" s="3"/>
      <c r="P301" s="3"/>
      <c r="Q301" s="3">
        <f>SUBTOTAL(9,Q302:Q303)</f>
        <v>200.96</v>
      </c>
      <c r="R301" s="6" t="str">
        <f t="shared" si="4"/>
        <v>0:03:20,960</v>
      </c>
      <c r="W301">
        <f>SUBTOTAL(9,W302:W303)</f>
        <v>0</v>
      </c>
    </row>
    <row r="302" spans="1:23" outlineLevel="2" x14ac:dyDescent="0.3">
      <c r="A302" t="str">
        <f>U302&amp;" "&amp;V302&amp;" ("&amp;W302&amp;")"</f>
        <v>Miškolciová Martina (TTS)</v>
      </c>
      <c r="B302" t="str">
        <f>E302&amp;" "&amp;F302&amp;" "&amp;G302</f>
        <v>C1 500 Juniorky+Kadetky</v>
      </c>
      <c r="C302" t="str">
        <f>A302&amp;" "&amp;B302</f>
        <v>Miškolciová Martina (TTS) C1 500 Juniorky+Kadetky</v>
      </c>
      <c r="D302">
        <v>58</v>
      </c>
      <c r="E302" t="s">
        <v>72</v>
      </c>
      <c r="F302">
        <v>500</v>
      </c>
      <c r="G302" t="s">
        <v>191</v>
      </c>
      <c r="H302" t="s">
        <v>2</v>
      </c>
      <c r="I302" s="1">
        <v>44318</v>
      </c>
      <c r="J302" s="2">
        <v>0.40208333333333335</v>
      </c>
      <c r="K302">
        <v>4</v>
      </c>
      <c r="L302">
        <v>0</v>
      </c>
      <c r="M302" t="s">
        <v>207</v>
      </c>
      <c r="N302" s="3" t="s">
        <v>549</v>
      </c>
      <c r="O302" s="3" t="s">
        <v>549</v>
      </c>
      <c r="P302" s="3" t="s">
        <v>625</v>
      </c>
      <c r="Q302" s="3">
        <f>VALUE(N302)*3600+VALUE(O302)*60+VALUE(SUBSTITUTE(P302,".",","))</f>
        <v>0</v>
      </c>
      <c r="R302" s="4" t="str">
        <f t="shared" si="4"/>
        <v>0:00:00,000</v>
      </c>
      <c r="S302" t="s">
        <v>364</v>
      </c>
      <c r="T302">
        <v>6431</v>
      </c>
      <c r="U302" t="s">
        <v>193</v>
      </c>
      <c r="V302" t="s">
        <v>194</v>
      </c>
      <c r="W302" t="s">
        <v>71</v>
      </c>
    </row>
    <row r="303" spans="1:23" outlineLevel="2" x14ac:dyDescent="0.3">
      <c r="A303" t="str">
        <f>U303&amp;" "&amp;V303&amp;" ("&amp;W303&amp;")"</f>
        <v>Miškolciová Martina (TTS)</v>
      </c>
      <c r="B303" t="str">
        <f>E303&amp;" "&amp;F303&amp;" "&amp;G303</f>
        <v>C1 500 Juniorky+Kadetky</v>
      </c>
      <c r="C303" t="str">
        <f>A303&amp;" "&amp;B303</f>
        <v>Miškolciová Martina (TTS) C1 500 Juniorky+Kadetky</v>
      </c>
      <c r="D303">
        <v>72</v>
      </c>
      <c r="E303" t="s">
        <v>72</v>
      </c>
      <c r="F303">
        <v>500</v>
      </c>
      <c r="G303" t="s">
        <v>191</v>
      </c>
      <c r="H303" t="s">
        <v>2</v>
      </c>
      <c r="I303" s="1">
        <v>44318</v>
      </c>
      <c r="J303" s="2">
        <v>0.6020833333333333</v>
      </c>
      <c r="K303">
        <v>9</v>
      </c>
      <c r="L303">
        <v>1</v>
      </c>
      <c r="M303" t="s">
        <v>418</v>
      </c>
      <c r="N303" s="3" t="s">
        <v>549</v>
      </c>
      <c r="O303" s="3" t="s">
        <v>677</v>
      </c>
      <c r="P303" s="3" t="s">
        <v>829</v>
      </c>
      <c r="Q303" s="3">
        <f>VALUE(N303)*3600+VALUE(O303)*60+VALUE(SUBSTITUTE(P303,".",","))</f>
        <v>200.96</v>
      </c>
      <c r="R303" s="4" t="str">
        <f t="shared" si="4"/>
        <v>0:03:20,960</v>
      </c>
      <c r="S303" t="s">
        <v>4</v>
      </c>
      <c r="T303">
        <v>6431</v>
      </c>
      <c r="U303" t="s">
        <v>193</v>
      </c>
      <c r="V303" t="s">
        <v>194</v>
      </c>
      <c r="W303" t="s">
        <v>71</v>
      </c>
    </row>
    <row r="304" spans="1:23" outlineLevel="1" x14ac:dyDescent="0.3">
      <c r="C304" s="5" t="s">
        <v>1276</v>
      </c>
      <c r="I304" s="1"/>
      <c r="J304" s="2"/>
      <c r="N304" s="3"/>
      <c r="O304" s="3"/>
      <c r="P304" s="3"/>
      <c r="Q304" s="3">
        <f>SUBTOTAL(9,Q305:Q307)</f>
        <v>824.947</v>
      </c>
      <c r="R304" s="6" t="str">
        <f t="shared" si="4"/>
        <v>0:13:44,947</v>
      </c>
      <c r="W304">
        <f>SUBTOTAL(9,W305:W307)</f>
        <v>0</v>
      </c>
    </row>
    <row r="305" spans="1:23" outlineLevel="2" x14ac:dyDescent="0.3">
      <c r="A305" t="str">
        <f>U305&amp;" "&amp;V305&amp;" ("&amp;W305&amp;")"</f>
        <v>Mrva Martin (SLA)</v>
      </c>
      <c r="B305" t="str">
        <f>E305&amp;" "&amp;F305&amp;" "&amp;G305</f>
        <v>K1 1000 Juniori</v>
      </c>
      <c r="C305" t="str">
        <f>A305&amp;" "&amp;B305</f>
        <v>Mrva Martin (SLA) K1 1000 Juniori</v>
      </c>
      <c r="D305">
        <v>5</v>
      </c>
      <c r="E305" t="s">
        <v>0</v>
      </c>
      <c r="F305">
        <v>1000</v>
      </c>
      <c r="G305" t="s">
        <v>1</v>
      </c>
      <c r="H305" t="s">
        <v>2</v>
      </c>
      <c r="I305" s="1">
        <v>44317</v>
      </c>
      <c r="J305" s="2">
        <v>0.44166666666666665</v>
      </c>
      <c r="K305">
        <v>7</v>
      </c>
      <c r="L305">
        <v>2</v>
      </c>
      <c r="M305" t="s">
        <v>61</v>
      </c>
      <c r="N305" s="3" t="s">
        <v>549</v>
      </c>
      <c r="O305" s="3" t="s">
        <v>550</v>
      </c>
      <c r="P305" s="3" t="s">
        <v>568</v>
      </c>
      <c r="Q305" s="3">
        <f>VALUE(N305)*3600+VALUE(O305)*60+VALUE(SUBSTITUTE(P305,".",","))</f>
        <v>272.66700000000003</v>
      </c>
      <c r="R305" s="4" t="str">
        <f t="shared" si="4"/>
        <v>0:04:32,667</v>
      </c>
      <c r="S305" t="s">
        <v>4</v>
      </c>
      <c r="T305">
        <v>213</v>
      </c>
      <c r="U305" t="s">
        <v>62</v>
      </c>
      <c r="V305" t="s">
        <v>63</v>
      </c>
      <c r="W305" t="s">
        <v>64</v>
      </c>
    </row>
    <row r="306" spans="1:23" outlineLevel="2" x14ac:dyDescent="0.3">
      <c r="A306" t="str">
        <f>U306&amp;" "&amp;V306&amp;" ("&amp;W306&amp;")"</f>
        <v>Mrva Martin (SLA)</v>
      </c>
      <c r="B306" t="str">
        <f>E306&amp;" "&amp;F306&amp;" "&amp;G306</f>
        <v>K1 1000 Juniori</v>
      </c>
      <c r="C306" t="str">
        <f>A306&amp;" "&amp;B306</f>
        <v>Mrva Martin (SLA) K1 1000 Juniori</v>
      </c>
      <c r="D306">
        <v>18</v>
      </c>
      <c r="E306" t="s">
        <v>0</v>
      </c>
      <c r="F306">
        <v>1000</v>
      </c>
      <c r="G306" t="s">
        <v>1</v>
      </c>
      <c r="H306" t="s">
        <v>2</v>
      </c>
      <c r="I306" s="1">
        <v>44317</v>
      </c>
      <c r="J306" s="2">
        <v>0.50416666666666665</v>
      </c>
      <c r="K306">
        <v>5</v>
      </c>
      <c r="L306">
        <v>5</v>
      </c>
      <c r="M306" t="s">
        <v>219</v>
      </c>
      <c r="N306" s="3" t="s">
        <v>549</v>
      </c>
      <c r="O306" s="3" t="s">
        <v>550</v>
      </c>
      <c r="P306" s="3" t="s">
        <v>636</v>
      </c>
      <c r="Q306" s="3">
        <f>VALUE(N306)*3600+VALUE(O306)*60+VALUE(SUBSTITUTE(P306,".",","))</f>
        <v>282.39999999999998</v>
      </c>
      <c r="R306" s="4" t="str">
        <f t="shared" si="4"/>
        <v>0:04:42,400</v>
      </c>
      <c r="S306" t="s">
        <v>4</v>
      </c>
      <c r="T306">
        <v>213</v>
      </c>
      <c r="U306" t="s">
        <v>62</v>
      </c>
      <c r="V306" t="s">
        <v>63</v>
      </c>
      <c r="W306" t="s">
        <v>64</v>
      </c>
    </row>
    <row r="307" spans="1:23" outlineLevel="2" x14ac:dyDescent="0.3">
      <c r="A307" t="str">
        <f>U307&amp;" "&amp;V307&amp;" ("&amp;W307&amp;")"</f>
        <v>Mrva Martin (SLA)</v>
      </c>
      <c r="B307" t="str">
        <f>E307&amp;" "&amp;F307&amp;" "&amp;G307</f>
        <v>K1 1000 Juniori</v>
      </c>
      <c r="C307" t="str">
        <f>A307&amp;" "&amp;B307</f>
        <v>Mrva Martin (SLA) K1 1000 Juniori</v>
      </c>
      <c r="D307">
        <v>34</v>
      </c>
      <c r="E307" t="s">
        <v>0</v>
      </c>
      <c r="F307">
        <v>1000</v>
      </c>
      <c r="G307" t="s">
        <v>1</v>
      </c>
      <c r="H307" t="s">
        <v>2</v>
      </c>
      <c r="I307" s="1">
        <v>44317</v>
      </c>
      <c r="J307" s="2">
        <v>0.60555555555555551</v>
      </c>
      <c r="K307">
        <v>4</v>
      </c>
      <c r="L307">
        <v>5</v>
      </c>
      <c r="M307" t="s">
        <v>244</v>
      </c>
      <c r="N307" s="3" t="s">
        <v>549</v>
      </c>
      <c r="O307" s="3" t="s">
        <v>550</v>
      </c>
      <c r="P307" s="3" t="s">
        <v>661</v>
      </c>
      <c r="Q307" s="3">
        <f>VALUE(N307)*3600+VALUE(O307)*60+VALUE(SUBSTITUTE(P307,".",","))</f>
        <v>269.88</v>
      </c>
      <c r="R307" s="4" t="str">
        <f t="shared" si="4"/>
        <v>0:04:29,880</v>
      </c>
      <c r="S307" t="s">
        <v>4</v>
      </c>
      <c r="T307">
        <v>213</v>
      </c>
      <c r="U307" t="s">
        <v>62</v>
      </c>
      <c r="V307" t="s">
        <v>63</v>
      </c>
      <c r="W307" t="s">
        <v>64</v>
      </c>
    </row>
    <row r="308" spans="1:23" outlineLevel="1" x14ac:dyDescent="0.3">
      <c r="C308" s="5" t="s">
        <v>1221</v>
      </c>
      <c r="I308" s="1"/>
      <c r="J308" s="2"/>
      <c r="N308" s="3"/>
      <c r="O308" s="3"/>
      <c r="P308" s="3"/>
      <c r="Q308" s="3">
        <f>SUBTOTAL(9,Q309:Q310)</f>
        <v>91.64</v>
      </c>
      <c r="R308" s="6" t="str">
        <f t="shared" si="4"/>
        <v>0:01:31,640</v>
      </c>
      <c r="W308">
        <f>SUBTOTAL(9,W309:W310)</f>
        <v>0</v>
      </c>
    </row>
    <row r="309" spans="1:23" outlineLevel="2" x14ac:dyDescent="0.3">
      <c r="A309" t="str">
        <f>U309&amp;" "&amp;V309&amp;" ("&amp;W309&amp;")"</f>
        <v>Mrva Martin (SLA)</v>
      </c>
      <c r="B309" t="str">
        <f>E309&amp;" "&amp;F309&amp;" "&amp;G309</f>
        <v>K1 200 Juniori</v>
      </c>
      <c r="C309" t="str">
        <f>A309&amp;" "&amp;B309</f>
        <v>Mrva Martin (SLA) K1 200 Juniori</v>
      </c>
      <c r="D309">
        <v>88</v>
      </c>
      <c r="E309" t="s">
        <v>0</v>
      </c>
      <c r="F309">
        <v>200</v>
      </c>
      <c r="G309" t="s">
        <v>1</v>
      </c>
      <c r="H309" t="s">
        <v>2</v>
      </c>
      <c r="I309" s="1">
        <v>44318</v>
      </c>
      <c r="J309" s="2">
        <v>0.62916666666666665</v>
      </c>
      <c r="K309">
        <v>7</v>
      </c>
      <c r="L309">
        <v>1</v>
      </c>
      <c r="M309" t="s">
        <v>434</v>
      </c>
      <c r="N309" s="3" t="s">
        <v>549</v>
      </c>
      <c r="O309" s="3" t="s">
        <v>549</v>
      </c>
      <c r="P309" s="3" t="s">
        <v>843</v>
      </c>
      <c r="Q309" s="3">
        <f>VALUE(N309)*3600+VALUE(O309)*60+VALUE(SUBSTITUTE(P309,".",","))</f>
        <v>47.08</v>
      </c>
      <c r="R309" s="4" t="str">
        <f t="shared" si="4"/>
        <v>0:00:47,080</v>
      </c>
      <c r="S309" t="s">
        <v>4</v>
      </c>
      <c r="T309">
        <v>213</v>
      </c>
      <c r="U309" t="s">
        <v>62</v>
      </c>
      <c r="V309" t="s">
        <v>63</v>
      </c>
      <c r="W309" t="s">
        <v>64</v>
      </c>
    </row>
    <row r="310" spans="1:23" outlineLevel="2" x14ac:dyDescent="0.3">
      <c r="A310" t="str">
        <f>U310&amp;" "&amp;V310&amp;" ("&amp;W310&amp;")"</f>
        <v>Mrva Martin (SLA)</v>
      </c>
      <c r="B310" t="str">
        <f>E310&amp;" "&amp;F310&amp;" "&amp;G310</f>
        <v>K1 200 Juniori</v>
      </c>
      <c r="C310" t="str">
        <f>A310&amp;" "&amp;B310</f>
        <v>Mrva Martin (SLA) K1 200 Juniori</v>
      </c>
      <c r="D310">
        <v>102</v>
      </c>
      <c r="E310" t="s">
        <v>0</v>
      </c>
      <c r="F310">
        <v>200</v>
      </c>
      <c r="G310" t="s">
        <v>1</v>
      </c>
      <c r="H310" t="s">
        <v>2</v>
      </c>
      <c r="I310" s="1">
        <v>44318</v>
      </c>
      <c r="J310" s="2">
        <v>0.67083333333333339</v>
      </c>
      <c r="K310">
        <v>6</v>
      </c>
      <c r="L310">
        <v>1</v>
      </c>
      <c r="M310" t="s">
        <v>491</v>
      </c>
      <c r="N310" s="3" t="s">
        <v>549</v>
      </c>
      <c r="O310" s="3" t="s">
        <v>549</v>
      </c>
      <c r="P310" s="3" t="s">
        <v>893</v>
      </c>
      <c r="Q310" s="3">
        <f>VALUE(N310)*3600+VALUE(O310)*60+VALUE(SUBSTITUTE(P310,".",","))</f>
        <v>44.56</v>
      </c>
      <c r="R310" s="4" t="str">
        <f t="shared" si="4"/>
        <v>0:00:44,560</v>
      </c>
      <c r="S310" t="s">
        <v>4</v>
      </c>
      <c r="T310">
        <v>213</v>
      </c>
      <c r="U310" t="s">
        <v>62</v>
      </c>
      <c r="V310" t="s">
        <v>63</v>
      </c>
      <c r="W310" t="s">
        <v>64</v>
      </c>
    </row>
    <row r="311" spans="1:23" outlineLevel="1" x14ac:dyDescent="0.3">
      <c r="C311" s="5" t="s">
        <v>1168</v>
      </c>
      <c r="I311" s="1"/>
      <c r="J311" s="2"/>
      <c r="N311" s="3"/>
      <c r="O311" s="3"/>
      <c r="P311" s="3"/>
      <c r="Q311" s="3">
        <f>SUBTOTAL(9,Q312:Q313)</f>
        <v>263.90099999999995</v>
      </c>
      <c r="R311" s="6" t="str">
        <f t="shared" si="4"/>
        <v>0:04:23,901</v>
      </c>
      <c r="W311">
        <f>SUBTOTAL(9,W312:W313)</f>
        <v>0</v>
      </c>
    </row>
    <row r="312" spans="1:23" outlineLevel="2" x14ac:dyDescent="0.3">
      <c r="A312" t="str">
        <f>U312&amp;" "&amp;V312&amp;" ("&amp;W312&amp;")"</f>
        <v>Mrva Martin (SLA)</v>
      </c>
      <c r="B312" t="str">
        <f>E312&amp;" "&amp;F312&amp;" "&amp;G312</f>
        <v>K1 500 Juniori</v>
      </c>
      <c r="C312" t="str">
        <f>A312&amp;" "&amp;B312</f>
        <v>Mrva Martin (SLA) K1 500 Juniori</v>
      </c>
      <c r="D312">
        <v>51</v>
      </c>
      <c r="E312" t="s">
        <v>0</v>
      </c>
      <c r="F312">
        <v>500</v>
      </c>
      <c r="G312" t="s">
        <v>1</v>
      </c>
      <c r="H312" t="s">
        <v>2</v>
      </c>
      <c r="I312" s="1">
        <v>44318</v>
      </c>
      <c r="J312" s="2">
        <v>0.38750000000000001</v>
      </c>
      <c r="K312">
        <v>7</v>
      </c>
      <c r="L312">
        <v>1</v>
      </c>
      <c r="M312" t="s">
        <v>316</v>
      </c>
      <c r="N312" s="3" t="s">
        <v>549</v>
      </c>
      <c r="O312" s="3" t="s">
        <v>720</v>
      </c>
      <c r="P312" s="3" t="s">
        <v>732</v>
      </c>
      <c r="Q312" s="3">
        <f>VALUE(N312)*3600+VALUE(O312)*60+VALUE(SUBSTITUTE(P312,".",","))</f>
        <v>134.42099999999999</v>
      </c>
      <c r="R312" s="4" t="str">
        <f t="shared" si="4"/>
        <v>0:02:14,421</v>
      </c>
      <c r="S312" t="s">
        <v>4</v>
      </c>
      <c r="T312">
        <v>213</v>
      </c>
      <c r="U312" t="s">
        <v>62</v>
      </c>
      <c r="V312" t="s">
        <v>63</v>
      </c>
      <c r="W312" t="s">
        <v>64</v>
      </c>
    </row>
    <row r="313" spans="1:23" outlineLevel="2" x14ac:dyDescent="0.3">
      <c r="A313" t="str">
        <f>U313&amp;" "&amp;V313&amp;" ("&amp;W313&amp;")"</f>
        <v>Mrva Martin (SLA)</v>
      </c>
      <c r="B313" t="str">
        <f>E313&amp;" "&amp;F313&amp;" "&amp;G313</f>
        <v>K1 500 Juniori</v>
      </c>
      <c r="C313" t="str">
        <f>A313&amp;" "&amp;B313</f>
        <v>Mrva Martin (SLA) K1 500 Juniori</v>
      </c>
      <c r="D313">
        <v>65</v>
      </c>
      <c r="E313" t="s">
        <v>0</v>
      </c>
      <c r="F313">
        <v>500</v>
      </c>
      <c r="G313" t="s">
        <v>1</v>
      </c>
      <c r="H313" t="s">
        <v>2</v>
      </c>
      <c r="I313" s="1">
        <v>44318</v>
      </c>
      <c r="J313" s="2">
        <v>0.58750000000000002</v>
      </c>
      <c r="K313">
        <v>4</v>
      </c>
      <c r="L313">
        <v>2</v>
      </c>
      <c r="M313" t="s">
        <v>380</v>
      </c>
      <c r="N313" s="3" t="s">
        <v>549</v>
      </c>
      <c r="O313" s="3" t="s">
        <v>720</v>
      </c>
      <c r="P313" s="3" t="s">
        <v>794</v>
      </c>
      <c r="Q313" s="3">
        <f>VALUE(N313)*3600+VALUE(O313)*60+VALUE(SUBSTITUTE(P313,".",","))</f>
        <v>129.47999999999999</v>
      </c>
      <c r="R313" s="4" t="str">
        <f t="shared" si="4"/>
        <v>0:02:09,480</v>
      </c>
      <c r="S313" t="s">
        <v>4</v>
      </c>
      <c r="T313">
        <v>213</v>
      </c>
      <c r="U313" t="s">
        <v>62</v>
      </c>
      <c r="V313" t="s">
        <v>63</v>
      </c>
      <c r="W313" t="s">
        <v>64</v>
      </c>
    </row>
    <row r="314" spans="1:23" outlineLevel="1" x14ac:dyDescent="0.3">
      <c r="C314" s="5" t="s">
        <v>1262</v>
      </c>
      <c r="I314" s="1"/>
      <c r="J314" s="2"/>
      <c r="N314" s="3"/>
      <c r="O314" s="3"/>
      <c r="P314" s="3"/>
      <c r="Q314" s="3">
        <f>SUBTOTAL(9,Q315:Q316)</f>
        <v>630.68000000000006</v>
      </c>
      <c r="R314" s="6" t="str">
        <f t="shared" si="4"/>
        <v>0:10:30,680</v>
      </c>
      <c r="W314">
        <f>SUBTOTAL(9,W315:W316)</f>
        <v>0</v>
      </c>
    </row>
    <row r="315" spans="1:23" outlineLevel="2" x14ac:dyDescent="0.3">
      <c r="A315" t="str">
        <f>U315&amp;" "&amp;V315&amp;" ("&amp;W315&amp;")"</f>
        <v>Múková Alena (TTS)</v>
      </c>
      <c r="B315" t="str">
        <f>E315&amp;" "&amp;F315&amp;" "&amp;G315</f>
        <v>K1 1000 Juniorky</v>
      </c>
      <c r="C315" t="str">
        <f>A315&amp;" "&amp;B315</f>
        <v>Múková Alena (TTS) K1 1000 Juniorky</v>
      </c>
      <c r="D315">
        <v>7</v>
      </c>
      <c r="E315" t="s">
        <v>0</v>
      </c>
      <c r="F315">
        <v>1000</v>
      </c>
      <c r="G315" t="s">
        <v>87</v>
      </c>
      <c r="H315" t="s">
        <v>2</v>
      </c>
      <c r="I315" s="1">
        <v>44317</v>
      </c>
      <c r="J315" s="2">
        <v>0.4458333333333333</v>
      </c>
      <c r="K315">
        <v>1</v>
      </c>
      <c r="L315">
        <v>9</v>
      </c>
      <c r="M315" t="s">
        <v>112</v>
      </c>
      <c r="N315" s="3" t="s">
        <v>549</v>
      </c>
      <c r="O315" s="3" t="s">
        <v>576</v>
      </c>
      <c r="P315" s="3" t="s">
        <v>586</v>
      </c>
      <c r="Q315" s="3">
        <f>VALUE(N315)*3600+VALUE(O315)*60+VALUE(SUBSTITUTE(P315,".",","))</f>
        <v>316.95999999999998</v>
      </c>
      <c r="R315" s="4" t="str">
        <f t="shared" si="4"/>
        <v>0:05:16,960</v>
      </c>
      <c r="S315" t="s">
        <v>4</v>
      </c>
      <c r="T315">
        <v>6270</v>
      </c>
      <c r="U315" t="s">
        <v>113</v>
      </c>
      <c r="V315" t="s">
        <v>114</v>
      </c>
      <c r="W315" t="s">
        <v>71</v>
      </c>
    </row>
    <row r="316" spans="1:23" outlineLevel="2" x14ac:dyDescent="0.3">
      <c r="A316" t="str">
        <f>U316&amp;" "&amp;V316&amp;" ("&amp;W316&amp;")"</f>
        <v>Múková Alena (TTS)</v>
      </c>
      <c r="B316" t="str">
        <f>E316&amp;" "&amp;F316&amp;" "&amp;G316</f>
        <v>K1 1000 Juniorky</v>
      </c>
      <c r="C316" t="str">
        <f>A316&amp;" "&amp;B316</f>
        <v>Múková Alena (TTS) K1 1000 Juniorky</v>
      </c>
      <c r="D316">
        <v>20</v>
      </c>
      <c r="E316" t="s">
        <v>0</v>
      </c>
      <c r="F316">
        <v>1000</v>
      </c>
      <c r="G316" t="s">
        <v>87</v>
      </c>
      <c r="H316" t="s">
        <v>2</v>
      </c>
      <c r="I316" s="1">
        <v>44317</v>
      </c>
      <c r="J316" s="2">
        <v>0.5083333333333333</v>
      </c>
      <c r="K316">
        <v>6</v>
      </c>
      <c r="L316">
        <v>9</v>
      </c>
      <c r="M316" t="s">
        <v>231</v>
      </c>
      <c r="N316" s="3" t="s">
        <v>549</v>
      </c>
      <c r="O316" s="3" t="s">
        <v>576</v>
      </c>
      <c r="P316" s="3" t="s">
        <v>648</v>
      </c>
      <c r="Q316" s="3">
        <f>VALUE(N316)*3600+VALUE(O316)*60+VALUE(SUBSTITUTE(P316,".",","))</f>
        <v>313.72000000000003</v>
      </c>
      <c r="R316" s="4" t="str">
        <f t="shared" si="4"/>
        <v>0:05:13,720</v>
      </c>
      <c r="S316" t="s">
        <v>4</v>
      </c>
      <c r="T316">
        <v>6270</v>
      </c>
      <c r="U316" t="s">
        <v>113</v>
      </c>
      <c r="V316" t="s">
        <v>114</v>
      </c>
      <c r="W316" t="s">
        <v>71</v>
      </c>
    </row>
    <row r="317" spans="1:23" outlineLevel="1" x14ac:dyDescent="0.3">
      <c r="C317" s="5" t="s">
        <v>1209</v>
      </c>
      <c r="I317" s="1"/>
      <c r="J317" s="2"/>
      <c r="N317" s="3"/>
      <c r="O317" s="3"/>
      <c r="P317" s="3"/>
      <c r="Q317" s="3">
        <f>SUBTOTAL(9,Q318:Q319)</f>
        <v>115.28</v>
      </c>
      <c r="R317" s="6" t="str">
        <f t="shared" si="4"/>
        <v>0:01:55,280</v>
      </c>
      <c r="W317">
        <f>SUBTOTAL(9,W318:W319)</f>
        <v>0</v>
      </c>
    </row>
    <row r="318" spans="1:23" outlineLevel="2" x14ac:dyDescent="0.3">
      <c r="A318" t="str">
        <f>U318&amp;" "&amp;V318&amp;" ("&amp;W318&amp;")"</f>
        <v>Múková Alena (TTS)</v>
      </c>
      <c r="B318" t="str">
        <f>E318&amp;" "&amp;F318&amp;" "&amp;G318</f>
        <v>K1 200 Juniorky</v>
      </c>
      <c r="C318" t="str">
        <f>A318&amp;" "&amp;B318</f>
        <v>Múková Alena (TTS) K1 200 Juniorky</v>
      </c>
      <c r="D318">
        <v>90</v>
      </c>
      <c r="E318" t="s">
        <v>0</v>
      </c>
      <c r="F318">
        <v>200</v>
      </c>
      <c r="G318" t="s">
        <v>87</v>
      </c>
      <c r="H318" t="s">
        <v>2</v>
      </c>
      <c r="I318" s="1">
        <v>44318</v>
      </c>
      <c r="J318" s="2">
        <v>0.6333333333333333</v>
      </c>
      <c r="K318">
        <v>1</v>
      </c>
      <c r="L318">
        <v>8</v>
      </c>
      <c r="M318" t="s">
        <v>441</v>
      </c>
      <c r="N318" s="3" t="s">
        <v>549</v>
      </c>
      <c r="O318" s="3" t="s">
        <v>549</v>
      </c>
      <c r="P318" s="3" t="s">
        <v>848</v>
      </c>
      <c r="Q318" s="3">
        <f>VALUE(N318)*3600+VALUE(O318)*60+VALUE(SUBSTITUTE(P318,".",","))</f>
        <v>59.96</v>
      </c>
      <c r="R318" s="4" t="str">
        <f t="shared" si="4"/>
        <v>0:00:59,960</v>
      </c>
      <c r="S318" t="s">
        <v>4</v>
      </c>
      <c r="T318">
        <v>6270</v>
      </c>
      <c r="U318" t="s">
        <v>113</v>
      </c>
      <c r="V318" t="s">
        <v>114</v>
      </c>
      <c r="W318" t="s">
        <v>71</v>
      </c>
    </row>
    <row r="319" spans="1:23" outlineLevel="2" x14ac:dyDescent="0.3">
      <c r="A319" t="str">
        <f>U319&amp;" "&amp;V319&amp;" ("&amp;W319&amp;")"</f>
        <v>Múková Alena (TTS)</v>
      </c>
      <c r="B319" t="str">
        <f>E319&amp;" "&amp;F319&amp;" "&amp;G319</f>
        <v>K1 200 Juniorky</v>
      </c>
      <c r="C319" t="str">
        <f>A319&amp;" "&amp;B319</f>
        <v>Múková Alena (TTS) K1 200 Juniorky</v>
      </c>
      <c r="D319">
        <v>104</v>
      </c>
      <c r="E319" t="s">
        <v>0</v>
      </c>
      <c r="F319">
        <v>200</v>
      </c>
      <c r="G319" t="s">
        <v>87</v>
      </c>
      <c r="H319" t="s">
        <v>2</v>
      </c>
      <c r="I319" s="1">
        <v>44318</v>
      </c>
      <c r="J319" s="2">
        <v>0.67499999999999993</v>
      </c>
      <c r="K319">
        <v>8</v>
      </c>
      <c r="L319">
        <v>8</v>
      </c>
      <c r="M319" t="s">
        <v>505</v>
      </c>
      <c r="N319" s="3" t="s">
        <v>549</v>
      </c>
      <c r="O319" s="3" t="s">
        <v>549</v>
      </c>
      <c r="P319" s="3" t="s">
        <v>905</v>
      </c>
      <c r="Q319" s="3">
        <f>VALUE(N319)*3600+VALUE(O319)*60+VALUE(SUBSTITUTE(P319,".",","))</f>
        <v>55.32</v>
      </c>
      <c r="R319" s="4" t="str">
        <f t="shared" si="4"/>
        <v>0:00:55,320</v>
      </c>
      <c r="S319" t="s">
        <v>4</v>
      </c>
      <c r="T319">
        <v>6270</v>
      </c>
      <c r="U319" t="s">
        <v>113</v>
      </c>
      <c r="V319" t="s">
        <v>114</v>
      </c>
      <c r="W319" t="s">
        <v>71</v>
      </c>
    </row>
    <row r="320" spans="1:23" outlineLevel="1" x14ac:dyDescent="0.3">
      <c r="C320" s="5" t="s">
        <v>1155</v>
      </c>
      <c r="I320" s="1"/>
      <c r="J320" s="2"/>
      <c r="N320" s="3"/>
      <c r="O320" s="3"/>
      <c r="P320" s="3"/>
      <c r="Q320" s="3">
        <f>SUBTOTAL(9,Q321:Q322)</f>
        <v>317.30700000000002</v>
      </c>
      <c r="R320" s="6" t="str">
        <f t="shared" si="4"/>
        <v>0:05:17,307</v>
      </c>
      <c r="W320">
        <f>SUBTOTAL(9,W321:W322)</f>
        <v>0</v>
      </c>
    </row>
    <row r="321" spans="1:23" outlineLevel="2" x14ac:dyDescent="0.3">
      <c r="A321" t="str">
        <f>U321&amp;" "&amp;V321&amp;" ("&amp;W321&amp;")"</f>
        <v>Múková Alena (TTS)</v>
      </c>
      <c r="B321" t="str">
        <f>E321&amp;" "&amp;F321&amp;" "&amp;G321</f>
        <v>K1 500 Juniorky</v>
      </c>
      <c r="C321" t="str">
        <f>A321&amp;" "&amp;B321</f>
        <v>Múková Alena (TTS) K1 500 Juniorky</v>
      </c>
      <c r="D321">
        <v>53</v>
      </c>
      <c r="E321" t="s">
        <v>0</v>
      </c>
      <c r="F321">
        <v>500</v>
      </c>
      <c r="G321" t="s">
        <v>87</v>
      </c>
      <c r="H321" t="s">
        <v>2</v>
      </c>
      <c r="I321" s="1">
        <v>44318</v>
      </c>
      <c r="J321" s="2">
        <v>0.39166666666666666</v>
      </c>
      <c r="K321">
        <v>1</v>
      </c>
      <c r="L321">
        <v>9</v>
      </c>
      <c r="M321" t="s">
        <v>334</v>
      </c>
      <c r="N321" s="3" t="s">
        <v>549</v>
      </c>
      <c r="O321" s="3" t="s">
        <v>720</v>
      </c>
      <c r="P321" s="3" t="s">
        <v>750</v>
      </c>
      <c r="Q321" s="3">
        <f>VALUE(N321)*3600+VALUE(O321)*60+VALUE(SUBSTITUTE(P321,".",","))</f>
        <v>168.46699999999998</v>
      </c>
      <c r="R321" s="4" t="str">
        <f t="shared" si="4"/>
        <v>0:02:48,467</v>
      </c>
      <c r="S321" t="s">
        <v>4</v>
      </c>
      <c r="T321">
        <v>6270</v>
      </c>
      <c r="U321" t="s">
        <v>113</v>
      </c>
      <c r="V321" t="s">
        <v>114</v>
      </c>
      <c r="W321" t="s">
        <v>71</v>
      </c>
    </row>
    <row r="322" spans="1:23" outlineLevel="2" x14ac:dyDescent="0.3">
      <c r="A322" t="str">
        <f>U322&amp;" "&amp;V322&amp;" ("&amp;W322&amp;")"</f>
        <v>Múková Alena (TTS)</v>
      </c>
      <c r="B322" t="str">
        <f>E322&amp;" "&amp;F322&amp;" "&amp;G322</f>
        <v>K1 500 Juniorky</v>
      </c>
      <c r="C322" t="str">
        <f>A322&amp;" "&amp;B322</f>
        <v>Múková Alena (TTS) K1 500 Juniorky</v>
      </c>
      <c r="D322">
        <v>67</v>
      </c>
      <c r="E322" t="s">
        <v>0</v>
      </c>
      <c r="F322">
        <v>500</v>
      </c>
      <c r="G322" t="s">
        <v>87</v>
      </c>
      <c r="H322" t="s">
        <v>2</v>
      </c>
      <c r="I322" s="1">
        <v>44318</v>
      </c>
      <c r="J322" s="2">
        <v>0.59166666666666667</v>
      </c>
      <c r="K322">
        <v>3</v>
      </c>
      <c r="L322">
        <v>9</v>
      </c>
      <c r="M322" t="s">
        <v>394</v>
      </c>
      <c r="N322" s="3" t="s">
        <v>549</v>
      </c>
      <c r="O322" s="3" t="s">
        <v>720</v>
      </c>
      <c r="P322" s="3" t="s">
        <v>808</v>
      </c>
      <c r="Q322" s="3">
        <f>VALUE(N322)*3600+VALUE(O322)*60+VALUE(SUBSTITUTE(P322,".",","))</f>
        <v>148.84</v>
      </c>
      <c r="R322" s="4" t="str">
        <f t="shared" si="4"/>
        <v>0:02:28,840</v>
      </c>
      <c r="S322" t="s">
        <v>4</v>
      </c>
      <c r="T322">
        <v>6270</v>
      </c>
      <c r="U322" t="s">
        <v>113</v>
      </c>
      <c r="V322" t="s">
        <v>114</v>
      </c>
      <c r="W322" t="s">
        <v>71</v>
      </c>
    </row>
    <row r="323" spans="1:23" outlineLevel="1" x14ac:dyDescent="0.3">
      <c r="C323" s="5" t="s">
        <v>1261</v>
      </c>
      <c r="I323" s="1"/>
      <c r="J323" s="2"/>
      <c r="N323" s="3"/>
      <c r="O323" s="3"/>
      <c r="P323" s="3"/>
      <c r="Q323" s="3">
        <f>SUBTOTAL(9,Q324:Q325)</f>
        <v>548.56000000000006</v>
      </c>
      <c r="R323" s="6" t="str">
        <f t="shared" si="4"/>
        <v>0:09:08,560</v>
      </c>
      <c r="W323">
        <f>SUBTOTAL(9,W324:W325)</f>
        <v>0</v>
      </c>
    </row>
    <row r="324" spans="1:23" outlineLevel="2" x14ac:dyDescent="0.3">
      <c r="A324" t="str">
        <f>U324&amp;" "&amp;V324&amp;" ("&amp;W324&amp;")"</f>
        <v>Pecsuková Katarína (UKB)</v>
      </c>
      <c r="B324" t="str">
        <f>E324&amp;" "&amp;F324&amp;" "&amp;G324</f>
        <v>K1 1000 Juniorky</v>
      </c>
      <c r="C324" t="str">
        <f>A324&amp;" "&amp;B324</f>
        <v>Pecsuková Katarína (UKB) K1 1000 Juniorky</v>
      </c>
      <c r="D324">
        <v>7</v>
      </c>
      <c r="E324" t="s">
        <v>0</v>
      </c>
      <c r="F324">
        <v>1000</v>
      </c>
      <c r="G324" t="s">
        <v>87</v>
      </c>
      <c r="H324" t="s">
        <v>2</v>
      </c>
      <c r="I324" s="1">
        <v>44317</v>
      </c>
      <c r="J324" s="2">
        <v>0.4458333333333333</v>
      </c>
      <c r="K324">
        <v>5</v>
      </c>
      <c r="L324">
        <v>2</v>
      </c>
      <c r="M324" t="s">
        <v>91</v>
      </c>
      <c r="N324" s="3" t="s">
        <v>549</v>
      </c>
      <c r="O324" s="3" t="s">
        <v>550</v>
      </c>
      <c r="P324" s="3" t="s">
        <v>579</v>
      </c>
      <c r="Q324" s="3">
        <f>VALUE(N324)*3600+VALUE(O324)*60+VALUE(SUBSTITUTE(P324,".",","))</f>
        <v>272.72000000000003</v>
      </c>
      <c r="R324" s="4" t="str">
        <f t="shared" si="4"/>
        <v>0:04:32,720</v>
      </c>
      <c r="S324" t="s">
        <v>4</v>
      </c>
      <c r="T324">
        <v>236</v>
      </c>
      <c r="U324" t="s">
        <v>92</v>
      </c>
      <c r="V324" t="s">
        <v>93</v>
      </c>
      <c r="W324" t="s">
        <v>55</v>
      </c>
    </row>
    <row r="325" spans="1:23" outlineLevel="2" x14ac:dyDescent="0.3">
      <c r="A325" t="str">
        <f>U325&amp;" "&amp;V325&amp;" ("&amp;W325&amp;")"</f>
        <v>Pecsuková Katarína (UKB)</v>
      </c>
      <c r="B325" t="str">
        <f>E325&amp;" "&amp;F325&amp;" "&amp;G325</f>
        <v>K1 1000 Juniorky</v>
      </c>
      <c r="C325" t="str">
        <f>A325&amp;" "&amp;B325</f>
        <v>Pecsuková Katarína (UKB) K1 1000 Juniorky</v>
      </c>
      <c r="D325">
        <v>20</v>
      </c>
      <c r="E325" t="s">
        <v>0</v>
      </c>
      <c r="F325">
        <v>1000</v>
      </c>
      <c r="G325" t="s">
        <v>87</v>
      </c>
      <c r="H325" t="s">
        <v>2</v>
      </c>
      <c r="I325" s="1">
        <v>44317</v>
      </c>
      <c r="J325" s="2">
        <v>0.5083333333333333</v>
      </c>
      <c r="K325">
        <v>2</v>
      </c>
      <c r="L325">
        <v>2</v>
      </c>
      <c r="M325" t="s">
        <v>225</v>
      </c>
      <c r="N325" s="3" t="s">
        <v>549</v>
      </c>
      <c r="O325" s="3" t="s">
        <v>550</v>
      </c>
      <c r="P325" s="3" t="s">
        <v>642</v>
      </c>
      <c r="Q325" s="3">
        <f>VALUE(N325)*3600+VALUE(O325)*60+VALUE(SUBSTITUTE(P325,".",","))</f>
        <v>275.84000000000003</v>
      </c>
      <c r="R325" s="4" t="str">
        <f t="shared" ref="R325:R388" si="5">TEXT(Q325/(24*60*60),"[h]:mm:ss,000")</f>
        <v>0:04:35,840</v>
      </c>
      <c r="S325" t="s">
        <v>4</v>
      </c>
      <c r="T325">
        <v>236</v>
      </c>
      <c r="U325" t="s">
        <v>92</v>
      </c>
      <c r="V325" t="s">
        <v>93</v>
      </c>
      <c r="W325" t="s">
        <v>55</v>
      </c>
    </row>
    <row r="326" spans="1:23" outlineLevel="1" x14ac:dyDescent="0.3">
      <c r="C326" s="5" t="s">
        <v>1208</v>
      </c>
      <c r="I326" s="1"/>
      <c r="J326" s="2"/>
      <c r="N326" s="3"/>
      <c r="O326" s="3"/>
      <c r="P326" s="3"/>
      <c r="Q326" s="3">
        <f>SUBTOTAL(9,Q327:Q328)</f>
        <v>101.68</v>
      </c>
      <c r="R326" s="6" t="str">
        <f t="shared" si="5"/>
        <v>0:01:41,680</v>
      </c>
      <c r="W326">
        <f>SUBTOTAL(9,W327:W328)</f>
        <v>0</v>
      </c>
    </row>
    <row r="327" spans="1:23" outlineLevel="2" x14ac:dyDescent="0.3">
      <c r="A327" t="str">
        <f>U327&amp;" "&amp;V327&amp;" ("&amp;W327&amp;")"</f>
        <v>Pecsuková Katarína (UKB)</v>
      </c>
      <c r="B327" t="str">
        <f>E327&amp;" "&amp;F327&amp;" "&amp;G327</f>
        <v>K1 200 Juniorky</v>
      </c>
      <c r="C327" t="str">
        <f>A327&amp;" "&amp;B327</f>
        <v>Pecsuková Katarína (UKB) K1 200 Juniorky</v>
      </c>
      <c r="D327">
        <v>90</v>
      </c>
      <c r="E327" t="s">
        <v>0</v>
      </c>
      <c r="F327">
        <v>200</v>
      </c>
      <c r="G327" t="s">
        <v>87</v>
      </c>
      <c r="H327" t="s">
        <v>2</v>
      </c>
      <c r="I327" s="1">
        <v>44318</v>
      </c>
      <c r="J327" s="2">
        <v>0.6333333333333333</v>
      </c>
      <c r="K327">
        <v>5</v>
      </c>
      <c r="L327">
        <v>2</v>
      </c>
      <c r="M327" t="s">
        <v>444</v>
      </c>
      <c r="N327" s="3" t="s">
        <v>549</v>
      </c>
      <c r="O327" s="3" t="s">
        <v>549</v>
      </c>
      <c r="P327" s="3" t="s">
        <v>851</v>
      </c>
      <c r="Q327" s="3">
        <f>VALUE(N327)*3600+VALUE(O327)*60+VALUE(SUBSTITUTE(P327,".",","))</f>
        <v>52.2</v>
      </c>
      <c r="R327" s="4" t="str">
        <f t="shared" si="5"/>
        <v>0:00:52,200</v>
      </c>
      <c r="S327" t="s">
        <v>4</v>
      </c>
      <c r="T327">
        <v>236</v>
      </c>
      <c r="U327" t="s">
        <v>92</v>
      </c>
      <c r="V327" t="s">
        <v>93</v>
      </c>
      <c r="W327" t="s">
        <v>55</v>
      </c>
    </row>
    <row r="328" spans="1:23" outlineLevel="2" x14ac:dyDescent="0.3">
      <c r="A328" t="str">
        <f>U328&amp;" "&amp;V328&amp;" ("&amp;W328&amp;")"</f>
        <v>Pecsuková Katarína (UKB)</v>
      </c>
      <c r="B328" t="str">
        <f>E328&amp;" "&amp;F328&amp;" "&amp;G328</f>
        <v>K1 200 Juniorky</v>
      </c>
      <c r="C328" t="str">
        <f>A328&amp;" "&amp;B328</f>
        <v>Pecsuková Katarína (UKB) K1 200 Juniorky</v>
      </c>
      <c r="D328">
        <v>104</v>
      </c>
      <c r="E328" t="s">
        <v>0</v>
      </c>
      <c r="F328">
        <v>200</v>
      </c>
      <c r="G328" t="s">
        <v>87</v>
      </c>
      <c r="H328" t="s">
        <v>2</v>
      </c>
      <c r="I328" s="1">
        <v>44318</v>
      </c>
      <c r="J328" s="2">
        <v>0.67499999999999993</v>
      </c>
      <c r="K328">
        <v>6</v>
      </c>
      <c r="L328">
        <v>2</v>
      </c>
      <c r="M328" t="s">
        <v>499</v>
      </c>
      <c r="N328" s="3" t="s">
        <v>549</v>
      </c>
      <c r="O328" s="3" t="s">
        <v>549</v>
      </c>
      <c r="P328" s="3" t="s">
        <v>900</v>
      </c>
      <c r="Q328" s="3">
        <f>VALUE(N328)*3600+VALUE(O328)*60+VALUE(SUBSTITUTE(P328,".",","))</f>
        <v>49.48</v>
      </c>
      <c r="R328" s="4" t="str">
        <f t="shared" si="5"/>
        <v>0:00:49,480</v>
      </c>
      <c r="S328" t="s">
        <v>4</v>
      </c>
      <c r="T328">
        <v>236</v>
      </c>
      <c r="U328" t="s">
        <v>92</v>
      </c>
      <c r="V328" t="s">
        <v>93</v>
      </c>
      <c r="W328" t="s">
        <v>55</v>
      </c>
    </row>
    <row r="329" spans="1:23" outlineLevel="1" x14ac:dyDescent="0.3">
      <c r="C329" s="5" t="s">
        <v>1154</v>
      </c>
      <c r="I329" s="1"/>
      <c r="J329" s="2"/>
      <c r="N329" s="3"/>
      <c r="O329" s="3"/>
      <c r="P329" s="3"/>
      <c r="Q329" s="3">
        <f>SUBTOTAL(9,Q330:Q331)</f>
        <v>271.411</v>
      </c>
      <c r="R329" s="6" t="str">
        <f t="shared" si="5"/>
        <v>0:04:31,411</v>
      </c>
      <c r="W329">
        <f>SUBTOTAL(9,W330:W331)</f>
        <v>0</v>
      </c>
    </row>
    <row r="330" spans="1:23" outlineLevel="2" x14ac:dyDescent="0.3">
      <c r="A330" t="str">
        <f>U330&amp;" "&amp;V330&amp;" ("&amp;W330&amp;")"</f>
        <v>Pecsuková Katarína (UKB)</v>
      </c>
      <c r="B330" t="str">
        <f>E330&amp;" "&amp;F330&amp;" "&amp;G330</f>
        <v>K1 500 Juniorky</v>
      </c>
      <c r="C330" t="str">
        <f>A330&amp;" "&amp;B330</f>
        <v>Pecsuková Katarína (UKB) K1 500 Juniorky</v>
      </c>
      <c r="D330">
        <v>53</v>
      </c>
      <c r="E330" t="s">
        <v>0</v>
      </c>
      <c r="F330">
        <v>500</v>
      </c>
      <c r="G330" t="s">
        <v>87</v>
      </c>
      <c r="H330" t="s">
        <v>2</v>
      </c>
      <c r="I330" s="1">
        <v>44318</v>
      </c>
      <c r="J330" s="2">
        <v>0.39166666666666666</v>
      </c>
      <c r="K330">
        <v>5</v>
      </c>
      <c r="L330">
        <v>2</v>
      </c>
      <c r="M330" t="s">
        <v>327</v>
      </c>
      <c r="N330" s="3" t="s">
        <v>549</v>
      </c>
      <c r="O330" s="3" t="s">
        <v>720</v>
      </c>
      <c r="P330" s="3" t="s">
        <v>743</v>
      </c>
      <c r="Q330" s="3">
        <f>VALUE(N330)*3600+VALUE(O330)*60+VALUE(SUBSTITUTE(P330,".",","))</f>
        <v>139.131</v>
      </c>
      <c r="R330" s="4" t="str">
        <f t="shared" si="5"/>
        <v>0:02:19,131</v>
      </c>
      <c r="S330" t="s">
        <v>4</v>
      </c>
      <c r="T330">
        <v>236</v>
      </c>
      <c r="U330" t="s">
        <v>92</v>
      </c>
      <c r="V330" t="s">
        <v>93</v>
      </c>
      <c r="W330" t="s">
        <v>55</v>
      </c>
    </row>
    <row r="331" spans="1:23" outlineLevel="2" x14ac:dyDescent="0.3">
      <c r="A331" t="str">
        <f>U331&amp;" "&amp;V331&amp;" ("&amp;W331&amp;")"</f>
        <v>Pecsuková Katarína (UKB)</v>
      </c>
      <c r="B331" t="str">
        <f>E331&amp;" "&amp;F331&amp;" "&amp;G331</f>
        <v>K1 500 Juniorky</v>
      </c>
      <c r="C331" t="str">
        <f>A331&amp;" "&amp;B331</f>
        <v>Pecsuková Katarína (UKB) K1 500 Juniorky</v>
      </c>
      <c r="D331">
        <v>67</v>
      </c>
      <c r="E331" t="s">
        <v>0</v>
      </c>
      <c r="F331">
        <v>500</v>
      </c>
      <c r="G331" t="s">
        <v>87</v>
      </c>
      <c r="H331" t="s">
        <v>2</v>
      </c>
      <c r="I331" s="1">
        <v>44318</v>
      </c>
      <c r="J331" s="2">
        <v>0.59166666666666667</v>
      </c>
      <c r="K331">
        <v>4</v>
      </c>
      <c r="L331">
        <v>2</v>
      </c>
      <c r="M331" t="s">
        <v>388</v>
      </c>
      <c r="N331" s="3" t="s">
        <v>549</v>
      </c>
      <c r="O331" s="3" t="s">
        <v>720</v>
      </c>
      <c r="P331" s="3" t="s">
        <v>802</v>
      </c>
      <c r="Q331" s="3">
        <f>VALUE(N331)*3600+VALUE(O331)*60+VALUE(SUBSTITUTE(P331,".",","))</f>
        <v>132.28</v>
      </c>
      <c r="R331" s="4" t="str">
        <f t="shared" si="5"/>
        <v>0:02:12,280</v>
      </c>
      <c r="S331" t="s">
        <v>4</v>
      </c>
      <c r="T331">
        <v>236</v>
      </c>
      <c r="U331" t="s">
        <v>92</v>
      </c>
      <c r="V331" t="s">
        <v>93</v>
      </c>
      <c r="W331" t="s">
        <v>55</v>
      </c>
    </row>
    <row r="332" spans="1:23" outlineLevel="1" x14ac:dyDescent="0.3">
      <c r="C332" s="5" t="s">
        <v>1246</v>
      </c>
      <c r="I332" s="1"/>
      <c r="J332" s="2"/>
      <c r="N332" s="3"/>
      <c r="O332" s="3"/>
      <c r="P332" s="3"/>
      <c r="Q332" s="3">
        <f>SUBTOTAL(9,Q333:Q335)</f>
        <v>846.76</v>
      </c>
      <c r="R332" s="6" t="str">
        <f t="shared" si="5"/>
        <v>0:14:06,760</v>
      </c>
      <c r="W332">
        <f>SUBTOTAL(9,W333:W335)</f>
        <v>0</v>
      </c>
    </row>
    <row r="333" spans="1:23" outlineLevel="2" x14ac:dyDescent="0.3">
      <c r="A333" t="str">
        <f>U333&amp;" "&amp;V333&amp;" ("&amp;W333&amp;")"</f>
        <v>Perets Artur (ŠKD)</v>
      </c>
      <c r="B333" t="str">
        <f>E333&amp;" "&amp;F333&amp;" "&amp;G333</f>
        <v>K1 1000 Kadeti</v>
      </c>
      <c r="C333" t="str">
        <f>A333&amp;" "&amp;B333</f>
        <v>Perets Artur (ŠKD) K1 1000 Kadeti</v>
      </c>
      <c r="D333">
        <v>12</v>
      </c>
      <c r="E333" t="s">
        <v>0</v>
      </c>
      <c r="F333">
        <v>1000</v>
      </c>
      <c r="G333" t="s">
        <v>115</v>
      </c>
      <c r="H333" t="s">
        <v>2</v>
      </c>
      <c r="I333" s="1">
        <v>44317</v>
      </c>
      <c r="J333" s="2">
        <v>0.46458333333333335</v>
      </c>
      <c r="K333">
        <v>9</v>
      </c>
      <c r="L333">
        <v>7</v>
      </c>
      <c r="M333" t="s">
        <v>154</v>
      </c>
      <c r="N333" s="3" t="s">
        <v>549</v>
      </c>
      <c r="O333" s="3" t="s">
        <v>550</v>
      </c>
      <c r="P333" s="3" t="s">
        <v>601</v>
      </c>
      <c r="Q333" s="3">
        <f>VALUE(N333)*3600+VALUE(O333)*60+VALUE(SUBSTITUTE(P333,".",","))</f>
        <v>282.08</v>
      </c>
      <c r="R333" s="4" t="str">
        <f t="shared" si="5"/>
        <v>0:04:42,080</v>
      </c>
      <c r="S333" t="s">
        <v>4</v>
      </c>
      <c r="T333">
        <v>4760</v>
      </c>
      <c r="U333" t="s">
        <v>155</v>
      </c>
      <c r="V333" t="s">
        <v>156</v>
      </c>
      <c r="W333" t="s">
        <v>83</v>
      </c>
    </row>
    <row r="334" spans="1:23" outlineLevel="2" x14ac:dyDescent="0.3">
      <c r="A334" t="str">
        <f>U334&amp;" "&amp;V334&amp;" ("&amp;W334&amp;")"</f>
        <v>Perets Artur (ŠKD)</v>
      </c>
      <c r="B334" t="str">
        <f>E334&amp;" "&amp;F334&amp;" "&amp;G334</f>
        <v>K1 1000 Kadeti</v>
      </c>
      <c r="C334" t="str">
        <f>A334&amp;" "&amp;B334</f>
        <v>Perets Artur (ŠKD) K1 1000 Kadeti</v>
      </c>
      <c r="D334">
        <v>22</v>
      </c>
      <c r="E334" t="s">
        <v>0</v>
      </c>
      <c r="F334">
        <v>1000</v>
      </c>
      <c r="G334" t="s">
        <v>115</v>
      </c>
      <c r="H334" t="s">
        <v>2</v>
      </c>
      <c r="I334" s="1">
        <v>44317</v>
      </c>
      <c r="J334" s="2">
        <v>0.51250000000000007</v>
      </c>
      <c r="K334">
        <v>4</v>
      </c>
      <c r="L334">
        <v>9</v>
      </c>
      <c r="M334" t="s">
        <v>248</v>
      </c>
      <c r="N334" s="3" t="s">
        <v>549</v>
      </c>
      <c r="O334" s="3" t="s">
        <v>550</v>
      </c>
      <c r="P334" s="3" t="s">
        <v>665</v>
      </c>
      <c r="Q334" s="3">
        <f>VALUE(N334)*3600+VALUE(O334)*60+VALUE(SUBSTITUTE(P334,".",","))</f>
        <v>287.76</v>
      </c>
      <c r="R334" s="4" t="str">
        <f t="shared" si="5"/>
        <v>0:04:47,760</v>
      </c>
      <c r="S334" t="s">
        <v>4</v>
      </c>
      <c r="T334">
        <v>4760</v>
      </c>
      <c r="U334" t="s">
        <v>155</v>
      </c>
      <c r="V334" t="s">
        <v>156</v>
      </c>
      <c r="W334" t="s">
        <v>83</v>
      </c>
    </row>
    <row r="335" spans="1:23" outlineLevel="2" x14ac:dyDescent="0.3">
      <c r="A335" t="str">
        <f>U335&amp;" "&amp;V335&amp;" ("&amp;W335&amp;")"</f>
        <v>Perets Artur (ŠKD)</v>
      </c>
      <c r="B335" t="str">
        <f>E335&amp;" "&amp;F335&amp;" "&amp;G335</f>
        <v>K1 1000 Kadeti</v>
      </c>
      <c r="C335" t="str">
        <f>A335&amp;" "&amp;B335</f>
        <v>Perets Artur (ŠKD) K1 1000 Kadeti</v>
      </c>
      <c r="D335">
        <v>38</v>
      </c>
      <c r="E335" t="s">
        <v>0</v>
      </c>
      <c r="F335">
        <v>1000</v>
      </c>
      <c r="G335" t="s">
        <v>115</v>
      </c>
      <c r="H335" t="s">
        <v>2</v>
      </c>
      <c r="I335" s="1">
        <v>44317</v>
      </c>
      <c r="J335" s="2">
        <v>0.61805555555555558</v>
      </c>
      <c r="K335">
        <v>2</v>
      </c>
      <c r="L335">
        <v>10</v>
      </c>
      <c r="M335" t="s">
        <v>297</v>
      </c>
      <c r="N335" s="3" t="s">
        <v>549</v>
      </c>
      <c r="O335" s="3" t="s">
        <v>550</v>
      </c>
      <c r="P335" s="3" t="s">
        <v>712</v>
      </c>
      <c r="Q335" s="3">
        <f>VALUE(N335)*3600+VALUE(O335)*60+VALUE(SUBSTITUTE(P335,".",","))</f>
        <v>276.92</v>
      </c>
      <c r="R335" s="4" t="str">
        <f t="shared" si="5"/>
        <v>0:04:36,920</v>
      </c>
      <c r="S335" t="s">
        <v>4</v>
      </c>
      <c r="T335">
        <v>4760</v>
      </c>
      <c r="U335" t="s">
        <v>155</v>
      </c>
      <c r="V335" t="s">
        <v>156</v>
      </c>
      <c r="W335" t="s">
        <v>83</v>
      </c>
    </row>
    <row r="336" spans="1:23" outlineLevel="1" x14ac:dyDescent="0.3">
      <c r="C336" s="5" t="s">
        <v>1193</v>
      </c>
      <c r="I336" s="1"/>
      <c r="J336" s="2"/>
      <c r="N336" s="3"/>
      <c r="O336" s="3"/>
      <c r="P336" s="3"/>
      <c r="Q336" s="3">
        <f>SUBTOTAL(9,Q337:Q338)</f>
        <v>103.28</v>
      </c>
      <c r="R336" s="6" t="str">
        <f t="shared" si="5"/>
        <v>0:01:43,280</v>
      </c>
      <c r="W336">
        <f>SUBTOTAL(9,W337:W338)</f>
        <v>0</v>
      </c>
    </row>
    <row r="337" spans="1:23" outlineLevel="2" x14ac:dyDescent="0.3">
      <c r="A337" t="str">
        <f>U337&amp;" "&amp;V337&amp;" ("&amp;W337&amp;")"</f>
        <v>Perets Artur (ŠKD)</v>
      </c>
      <c r="B337" t="str">
        <f>E337&amp;" "&amp;F337&amp;" "&amp;G337</f>
        <v>K1 200 Kadeti</v>
      </c>
      <c r="C337" t="str">
        <f>A337&amp;" "&amp;B337</f>
        <v>Perets Artur (ŠKD) K1 200 Kadeti</v>
      </c>
      <c r="D337">
        <v>92</v>
      </c>
      <c r="E337" t="s">
        <v>0</v>
      </c>
      <c r="F337">
        <v>200</v>
      </c>
      <c r="G337" t="s">
        <v>115</v>
      </c>
      <c r="H337" t="s">
        <v>2</v>
      </c>
      <c r="I337" s="1">
        <v>44318</v>
      </c>
      <c r="J337" s="2">
        <v>0.63750000000000007</v>
      </c>
      <c r="K337">
        <v>9</v>
      </c>
      <c r="L337">
        <v>8</v>
      </c>
      <c r="M337" t="s">
        <v>466</v>
      </c>
      <c r="N337" s="3" t="s">
        <v>549</v>
      </c>
      <c r="O337" s="3" t="s">
        <v>549</v>
      </c>
      <c r="P337" s="3" t="s">
        <v>870</v>
      </c>
      <c r="Q337" s="3">
        <f>VALUE(N337)*3600+VALUE(O337)*60+VALUE(SUBSTITUTE(P337,".",","))</f>
        <v>53.32</v>
      </c>
      <c r="R337" s="4" t="str">
        <f t="shared" si="5"/>
        <v>0:00:53,320</v>
      </c>
      <c r="S337" t="s">
        <v>4</v>
      </c>
      <c r="T337">
        <v>4760</v>
      </c>
      <c r="U337" t="s">
        <v>155</v>
      </c>
      <c r="V337" t="s">
        <v>156</v>
      </c>
      <c r="W337" t="s">
        <v>83</v>
      </c>
    </row>
    <row r="338" spans="1:23" outlineLevel="2" x14ac:dyDescent="0.3">
      <c r="A338" t="str">
        <f>U338&amp;" "&amp;V338&amp;" ("&amp;W338&amp;")"</f>
        <v>Perets Artur (ŠKD)</v>
      </c>
      <c r="B338" t="str">
        <f>E338&amp;" "&amp;F338&amp;" "&amp;G338</f>
        <v>K1 200 Kadeti</v>
      </c>
      <c r="C338" t="str">
        <f>A338&amp;" "&amp;B338</f>
        <v>Perets Artur (ŠKD) K1 200 Kadeti</v>
      </c>
      <c r="D338">
        <v>106</v>
      </c>
      <c r="E338" t="s">
        <v>0</v>
      </c>
      <c r="F338">
        <v>200</v>
      </c>
      <c r="G338" t="s">
        <v>115</v>
      </c>
      <c r="H338" t="s">
        <v>2</v>
      </c>
      <c r="I338" s="1">
        <v>44318</v>
      </c>
      <c r="J338" s="2">
        <v>0.6791666666666667</v>
      </c>
      <c r="K338">
        <v>6</v>
      </c>
      <c r="L338">
        <v>8</v>
      </c>
      <c r="M338" t="s">
        <v>456</v>
      </c>
      <c r="N338" s="3" t="s">
        <v>549</v>
      </c>
      <c r="O338" s="3" t="s">
        <v>549</v>
      </c>
      <c r="P338" s="3" t="s">
        <v>862</v>
      </c>
      <c r="Q338" s="3">
        <f>VALUE(N338)*3600+VALUE(O338)*60+VALUE(SUBSTITUTE(P338,".",","))</f>
        <v>49.96</v>
      </c>
      <c r="R338" s="4" t="str">
        <f t="shared" si="5"/>
        <v>0:00:49,960</v>
      </c>
      <c r="S338" t="s">
        <v>4</v>
      </c>
      <c r="T338">
        <v>4760</v>
      </c>
      <c r="U338" t="s">
        <v>155</v>
      </c>
      <c r="V338" t="s">
        <v>156</v>
      </c>
      <c r="W338" t="s">
        <v>83</v>
      </c>
    </row>
    <row r="339" spans="1:23" outlineLevel="1" x14ac:dyDescent="0.3">
      <c r="C339" s="5" t="s">
        <v>1139</v>
      </c>
      <c r="I339" s="1"/>
      <c r="J339" s="2"/>
      <c r="N339" s="3"/>
      <c r="O339" s="3"/>
      <c r="P339" s="3"/>
      <c r="Q339" s="3">
        <f>SUBTOTAL(9,Q340:Q341)</f>
        <v>299.267</v>
      </c>
      <c r="R339" s="6" t="str">
        <f t="shared" si="5"/>
        <v>0:04:59,267</v>
      </c>
      <c r="W339">
        <f>SUBTOTAL(9,W340:W341)</f>
        <v>0</v>
      </c>
    </row>
    <row r="340" spans="1:23" outlineLevel="2" x14ac:dyDescent="0.3">
      <c r="A340" t="str">
        <f>U340&amp;" "&amp;V340&amp;" ("&amp;W340&amp;")"</f>
        <v>Perets Artur (ŠKD)</v>
      </c>
      <c r="B340" t="str">
        <f>E340&amp;" "&amp;F340&amp;" "&amp;G340</f>
        <v>K1 500 Kadeti</v>
      </c>
      <c r="C340" t="str">
        <f>A340&amp;" "&amp;B340</f>
        <v>Perets Artur (ŠKD) K1 500 Kadeti</v>
      </c>
      <c r="D340">
        <v>55</v>
      </c>
      <c r="E340" t="s">
        <v>0</v>
      </c>
      <c r="F340">
        <v>500</v>
      </c>
      <c r="G340" t="s">
        <v>115</v>
      </c>
      <c r="H340" t="s">
        <v>2</v>
      </c>
      <c r="I340" s="1">
        <v>44318</v>
      </c>
      <c r="J340" s="2">
        <v>0.39583333333333331</v>
      </c>
      <c r="K340">
        <v>9</v>
      </c>
      <c r="L340">
        <v>5</v>
      </c>
      <c r="M340" t="s">
        <v>348</v>
      </c>
      <c r="N340" s="3" t="s">
        <v>549</v>
      </c>
      <c r="O340" s="3" t="s">
        <v>720</v>
      </c>
      <c r="P340" s="3" t="s">
        <v>764</v>
      </c>
      <c r="Q340" s="3">
        <f>VALUE(N340)*3600+VALUE(O340)*60+VALUE(SUBSTITUTE(P340,".",","))</f>
        <v>139.50700000000001</v>
      </c>
      <c r="R340" s="4" t="str">
        <f t="shared" si="5"/>
        <v>0:02:19,507</v>
      </c>
      <c r="S340" t="s">
        <v>4</v>
      </c>
      <c r="T340">
        <v>4760</v>
      </c>
      <c r="U340" t="s">
        <v>155</v>
      </c>
      <c r="V340" t="s">
        <v>156</v>
      </c>
      <c r="W340" t="s">
        <v>83</v>
      </c>
    </row>
    <row r="341" spans="1:23" outlineLevel="2" x14ac:dyDescent="0.3">
      <c r="A341" t="str">
        <f>U341&amp;" "&amp;V341&amp;" ("&amp;W341&amp;")"</f>
        <v>Perets Artur (ŠKD)</v>
      </c>
      <c r="B341" t="str">
        <f>E341&amp;" "&amp;F341&amp;" "&amp;G341</f>
        <v>K1 500 Kadeti</v>
      </c>
      <c r="C341" t="str">
        <f>A341&amp;" "&amp;B341</f>
        <v>Perets Artur (ŠKD) K1 500 Kadeti</v>
      </c>
      <c r="D341">
        <v>69</v>
      </c>
      <c r="E341" t="s">
        <v>0</v>
      </c>
      <c r="F341">
        <v>500</v>
      </c>
      <c r="G341" t="s">
        <v>115</v>
      </c>
      <c r="H341" t="s">
        <v>2</v>
      </c>
      <c r="I341" s="1">
        <v>44318</v>
      </c>
      <c r="J341" s="2">
        <v>0.59583333333333333</v>
      </c>
      <c r="K341">
        <v>5</v>
      </c>
      <c r="L341">
        <v>10</v>
      </c>
      <c r="M341" t="s">
        <v>408</v>
      </c>
      <c r="N341" s="3" t="s">
        <v>549</v>
      </c>
      <c r="O341" s="3" t="s">
        <v>720</v>
      </c>
      <c r="P341" s="3" t="s">
        <v>819</v>
      </c>
      <c r="Q341" s="3">
        <f>VALUE(N341)*3600+VALUE(O341)*60+VALUE(SUBSTITUTE(P341,".",","))</f>
        <v>159.76</v>
      </c>
      <c r="R341" s="4" t="str">
        <f t="shared" si="5"/>
        <v>0:02:39,760</v>
      </c>
      <c r="S341" t="s">
        <v>4</v>
      </c>
      <c r="T341">
        <v>4760</v>
      </c>
      <c r="U341" t="s">
        <v>155</v>
      </c>
      <c r="V341" t="s">
        <v>156</v>
      </c>
      <c r="W341" t="s">
        <v>83</v>
      </c>
    </row>
    <row r="342" spans="1:23" outlineLevel="1" x14ac:dyDescent="0.3">
      <c r="C342" s="5" t="s">
        <v>1275</v>
      </c>
      <c r="I342" s="1"/>
      <c r="J342" s="2"/>
      <c r="N342" s="3"/>
      <c r="O342" s="3"/>
      <c r="P342" s="3"/>
      <c r="Q342" s="3">
        <f>SUBTOTAL(9,Q343:Q345)</f>
        <v>802.92000000000007</v>
      </c>
      <c r="R342" s="6" t="str">
        <f t="shared" si="5"/>
        <v>0:13:22,920</v>
      </c>
      <c r="W342">
        <f>SUBTOTAL(9,W343:W345)</f>
        <v>0</v>
      </c>
    </row>
    <row r="343" spans="1:23" outlineLevel="2" x14ac:dyDescent="0.3">
      <c r="A343" t="str">
        <f>U343&amp;" "&amp;V343&amp;" ("&amp;W343&amp;")"</f>
        <v>Pitelka Samuel (ZLP)</v>
      </c>
      <c r="B343" t="str">
        <f>E343&amp;" "&amp;F343&amp;" "&amp;G343</f>
        <v>K1 1000 Juniori</v>
      </c>
      <c r="C343" t="str">
        <f>A343&amp;" "&amp;B343</f>
        <v>Pitelka Samuel (ZLP) K1 1000 Juniori</v>
      </c>
      <c r="D343">
        <v>3</v>
      </c>
      <c r="E343" t="s">
        <v>0</v>
      </c>
      <c r="F343">
        <v>1000</v>
      </c>
      <c r="G343" t="s">
        <v>1</v>
      </c>
      <c r="H343" t="s">
        <v>2</v>
      </c>
      <c r="I343" s="1">
        <v>44317</v>
      </c>
      <c r="J343" s="2">
        <v>0.4375</v>
      </c>
      <c r="K343">
        <v>1</v>
      </c>
      <c r="L343">
        <v>9</v>
      </c>
      <c r="M343" t="s">
        <v>31</v>
      </c>
      <c r="N343" s="3" t="s">
        <v>549</v>
      </c>
      <c r="O343" s="3" t="s">
        <v>550</v>
      </c>
      <c r="P343" s="3" t="s">
        <v>559</v>
      </c>
      <c r="Q343" s="3">
        <f>VALUE(N343)*3600+VALUE(O343)*60+VALUE(SUBSTITUTE(P343,".",","))</f>
        <v>275.32</v>
      </c>
      <c r="R343" s="4" t="str">
        <f t="shared" si="5"/>
        <v>0:04:35,320</v>
      </c>
      <c r="S343" t="s">
        <v>4</v>
      </c>
      <c r="T343">
        <v>5438</v>
      </c>
      <c r="U343" t="s">
        <v>32</v>
      </c>
      <c r="V343" t="s">
        <v>30</v>
      </c>
      <c r="W343" t="s">
        <v>33</v>
      </c>
    </row>
    <row r="344" spans="1:23" outlineLevel="2" x14ac:dyDescent="0.3">
      <c r="A344" t="str">
        <f>U344&amp;" "&amp;V344&amp;" ("&amp;W344&amp;")"</f>
        <v>Pitelka Samuel (ZLP)</v>
      </c>
      <c r="B344" t="str">
        <f>E344&amp;" "&amp;F344&amp;" "&amp;G344</f>
        <v>K1 1000 Juniori</v>
      </c>
      <c r="C344" t="str">
        <f>A344&amp;" "&amp;B344</f>
        <v>Pitelka Samuel (ZLP) K1 1000 Juniori</v>
      </c>
      <c r="D344">
        <v>16</v>
      </c>
      <c r="E344" t="s">
        <v>0</v>
      </c>
      <c r="F344">
        <v>1000</v>
      </c>
      <c r="G344" t="s">
        <v>1</v>
      </c>
      <c r="H344" t="s">
        <v>2</v>
      </c>
      <c r="I344" s="1">
        <v>44317</v>
      </c>
      <c r="J344" s="2">
        <v>0.5</v>
      </c>
      <c r="K344">
        <v>9</v>
      </c>
      <c r="L344">
        <v>8</v>
      </c>
      <c r="M344" t="s">
        <v>206</v>
      </c>
      <c r="N344" s="3" t="s">
        <v>549</v>
      </c>
      <c r="O344" s="3" t="s">
        <v>550</v>
      </c>
      <c r="P344" s="3" t="s">
        <v>624</v>
      </c>
      <c r="Q344" s="3">
        <f>VALUE(N344)*3600+VALUE(O344)*60+VALUE(SUBSTITUTE(P344,".",","))</f>
        <v>272.64</v>
      </c>
      <c r="R344" s="4" t="str">
        <f t="shared" si="5"/>
        <v>0:04:32,640</v>
      </c>
      <c r="S344" t="s">
        <v>4</v>
      </c>
      <c r="T344">
        <v>5438</v>
      </c>
      <c r="U344" t="s">
        <v>32</v>
      </c>
      <c r="V344" t="s">
        <v>30</v>
      </c>
      <c r="W344" t="s">
        <v>33</v>
      </c>
    </row>
    <row r="345" spans="1:23" outlineLevel="2" x14ac:dyDescent="0.3">
      <c r="A345" t="str">
        <f>U345&amp;" "&amp;V345&amp;" ("&amp;W345&amp;")"</f>
        <v>Pitelka Samuel (ZLP)</v>
      </c>
      <c r="B345" t="str">
        <f>E345&amp;" "&amp;F345&amp;" "&amp;G345</f>
        <v>K1 1000 Juniori</v>
      </c>
      <c r="C345" t="str">
        <f>A345&amp;" "&amp;B345</f>
        <v>Pitelka Samuel (ZLP) K1 1000 Juniori</v>
      </c>
      <c r="D345">
        <v>32</v>
      </c>
      <c r="E345" t="s">
        <v>0</v>
      </c>
      <c r="F345">
        <v>1000</v>
      </c>
      <c r="G345" t="s">
        <v>1</v>
      </c>
      <c r="H345" t="s">
        <v>2</v>
      </c>
      <c r="I345" s="1">
        <v>44317</v>
      </c>
      <c r="J345" s="2">
        <v>0.60138888888888886</v>
      </c>
      <c r="K345">
        <v>2</v>
      </c>
      <c r="L345">
        <v>9</v>
      </c>
      <c r="M345" t="s">
        <v>269</v>
      </c>
      <c r="N345" s="3" t="s">
        <v>549</v>
      </c>
      <c r="O345" s="3" t="s">
        <v>550</v>
      </c>
      <c r="P345" s="3" t="s">
        <v>685</v>
      </c>
      <c r="Q345" s="3">
        <f>VALUE(N345)*3600+VALUE(O345)*60+VALUE(SUBSTITUTE(P345,".",","))</f>
        <v>254.96</v>
      </c>
      <c r="R345" s="4" t="str">
        <f t="shared" si="5"/>
        <v>0:04:14,960</v>
      </c>
      <c r="S345" t="s">
        <v>4</v>
      </c>
      <c r="T345">
        <v>5438</v>
      </c>
      <c r="U345" t="s">
        <v>32</v>
      </c>
      <c r="V345" t="s">
        <v>30</v>
      </c>
      <c r="W345" t="s">
        <v>33</v>
      </c>
    </row>
    <row r="346" spans="1:23" outlineLevel="1" x14ac:dyDescent="0.3">
      <c r="C346" s="5" t="s">
        <v>1220</v>
      </c>
      <c r="I346" s="1"/>
      <c r="J346" s="2"/>
      <c r="N346" s="3"/>
      <c r="O346" s="3"/>
      <c r="P346" s="3"/>
      <c r="Q346" s="3">
        <f>SUBTOTAL(9,Q347:Q348)</f>
        <v>89.360000000000014</v>
      </c>
      <c r="R346" s="6" t="str">
        <f t="shared" si="5"/>
        <v>0:01:29,360</v>
      </c>
      <c r="W346">
        <f>SUBTOTAL(9,W347:W348)</f>
        <v>0</v>
      </c>
    </row>
    <row r="347" spans="1:23" outlineLevel="2" x14ac:dyDescent="0.3">
      <c r="A347" t="str">
        <f>U347&amp;" "&amp;V347&amp;" ("&amp;W347&amp;")"</f>
        <v>Pitelka Samuel (ZLP)</v>
      </c>
      <c r="B347" t="str">
        <f>E347&amp;" "&amp;F347&amp;" "&amp;G347</f>
        <v>K1 200 Juniori</v>
      </c>
      <c r="C347" t="str">
        <f>A347&amp;" "&amp;B347</f>
        <v>Pitelka Samuel (ZLP) K1 200 Juniori</v>
      </c>
      <c r="D347">
        <v>86</v>
      </c>
      <c r="E347" t="s">
        <v>0</v>
      </c>
      <c r="F347">
        <v>200</v>
      </c>
      <c r="G347" t="s">
        <v>1</v>
      </c>
      <c r="H347" t="s">
        <v>2</v>
      </c>
      <c r="I347" s="1">
        <v>44318</v>
      </c>
      <c r="J347" s="2">
        <v>0.625</v>
      </c>
      <c r="K347">
        <v>1</v>
      </c>
      <c r="L347">
        <v>6</v>
      </c>
      <c r="M347" t="s">
        <v>425</v>
      </c>
      <c r="N347" s="3" t="s">
        <v>549</v>
      </c>
      <c r="O347" s="3" t="s">
        <v>549</v>
      </c>
      <c r="P347" s="3" t="s">
        <v>835</v>
      </c>
      <c r="Q347" s="3">
        <f>VALUE(N347)*3600+VALUE(O347)*60+VALUE(SUBSTITUTE(P347,".",","))</f>
        <v>44.52</v>
      </c>
      <c r="R347" s="4" t="str">
        <f t="shared" si="5"/>
        <v>0:00:44,520</v>
      </c>
      <c r="S347" t="s">
        <v>4</v>
      </c>
      <c r="T347">
        <v>5438</v>
      </c>
      <c r="U347" t="s">
        <v>32</v>
      </c>
      <c r="V347" t="s">
        <v>30</v>
      </c>
      <c r="W347" t="s">
        <v>33</v>
      </c>
    </row>
    <row r="348" spans="1:23" outlineLevel="2" x14ac:dyDescent="0.3">
      <c r="A348" t="str">
        <f>U348&amp;" "&amp;V348&amp;" ("&amp;W348&amp;")"</f>
        <v>Pitelka Samuel (ZLP)</v>
      </c>
      <c r="B348" t="str">
        <f>E348&amp;" "&amp;F348&amp;" "&amp;G348</f>
        <v>K1 200 Juniori</v>
      </c>
      <c r="C348" t="str">
        <f>A348&amp;" "&amp;B348</f>
        <v>Pitelka Samuel (ZLP) K1 200 Juniori</v>
      </c>
      <c r="D348">
        <v>100</v>
      </c>
      <c r="E348" t="s">
        <v>0</v>
      </c>
      <c r="F348">
        <v>200</v>
      </c>
      <c r="G348" t="s">
        <v>1</v>
      </c>
      <c r="H348" t="s">
        <v>2</v>
      </c>
      <c r="I348" s="1">
        <v>44318</v>
      </c>
      <c r="J348" s="2">
        <v>0.66666666666666663</v>
      </c>
      <c r="K348">
        <v>3</v>
      </c>
      <c r="L348">
        <v>7</v>
      </c>
      <c r="M348" t="s">
        <v>430</v>
      </c>
      <c r="N348" s="3" t="s">
        <v>549</v>
      </c>
      <c r="O348" s="3" t="s">
        <v>549</v>
      </c>
      <c r="P348" s="3" t="s">
        <v>840</v>
      </c>
      <c r="Q348" s="3">
        <f>VALUE(N348)*3600+VALUE(O348)*60+VALUE(SUBSTITUTE(P348,".",","))</f>
        <v>44.84</v>
      </c>
      <c r="R348" s="4" t="str">
        <f t="shared" si="5"/>
        <v>0:00:44,840</v>
      </c>
      <c r="S348" t="s">
        <v>4</v>
      </c>
      <c r="T348">
        <v>5438</v>
      </c>
      <c r="U348" t="s">
        <v>32</v>
      </c>
      <c r="V348" t="s">
        <v>30</v>
      </c>
      <c r="W348" t="s">
        <v>33</v>
      </c>
    </row>
    <row r="349" spans="1:23" outlineLevel="1" x14ac:dyDescent="0.3">
      <c r="C349" s="5" t="s">
        <v>1167</v>
      </c>
      <c r="I349" s="1"/>
      <c r="J349" s="2"/>
      <c r="N349" s="3"/>
      <c r="O349" s="3"/>
      <c r="P349" s="3"/>
      <c r="Q349" s="3">
        <f>SUBTOTAL(9,Q350:Q351)</f>
        <v>262.71999999999997</v>
      </c>
      <c r="R349" s="6" t="str">
        <f t="shared" si="5"/>
        <v>0:04:22,720</v>
      </c>
      <c r="W349">
        <f>SUBTOTAL(9,W350:W351)</f>
        <v>0</v>
      </c>
    </row>
    <row r="350" spans="1:23" outlineLevel="2" x14ac:dyDescent="0.3">
      <c r="A350" t="str">
        <f>U350&amp;" "&amp;V350&amp;" ("&amp;W350&amp;")"</f>
        <v>Pitelka Samuel (ZLP)</v>
      </c>
      <c r="B350" t="str">
        <f>E350&amp;" "&amp;F350&amp;" "&amp;G350</f>
        <v>K1 500 Juniori</v>
      </c>
      <c r="C350" t="str">
        <f>A350&amp;" "&amp;B350</f>
        <v>Pitelka Samuel (ZLP) K1 500 Juniori</v>
      </c>
      <c r="D350">
        <v>49</v>
      </c>
      <c r="E350" t="s">
        <v>0</v>
      </c>
      <c r="F350">
        <v>500</v>
      </c>
      <c r="G350" t="s">
        <v>1</v>
      </c>
      <c r="H350" t="s">
        <v>2</v>
      </c>
      <c r="I350" s="1">
        <v>44318</v>
      </c>
      <c r="J350" s="2">
        <v>0.3833333333333333</v>
      </c>
      <c r="K350">
        <v>1</v>
      </c>
      <c r="L350">
        <v>9</v>
      </c>
      <c r="M350" t="s">
        <v>309</v>
      </c>
      <c r="N350" s="3" t="s">
        <v>549</v>
      </c>
      <c r="O350" s="3" t="s">
        <v>720</v>
      </c>
      <c r="P350" s="3" t="s">
        <v>725</v>
      </c>
      <c r="Q350" s="3">
        <f>VALUE(N350)*3600+VALUE(O350)*60+VALUE(SUBSTITUTE(P350,".",","))</f>
        <v>139.47999999999999</v>
      </c>
      <c r="R350" s="4" t="str">
        <f t="shared" si="5"/>
        <v>0:02:19,480</v>
      </c>
      <c r="S350" t="s">
        <v>4</v>
      </c>
      <c r="T350">
        <v>5438</v>
      </c>
      <c r="U350" t="s">
        <v>32</v>
      </c>
      <c r="V350" t="s">
        <v>30</v>
      </c>
      <c r="W350" t="s">
        <v>33</v>
      </c>
    </row>
    <row r="351" spans="1:23" outlineLevel="2" x14ac:dyDescent="0.3">
      <c r="A351" t="str">
        <f>U351&amp;" "&amp;V351&amp;" ("&amp;W351&amp;")"</f>
        <v>Pitelka Samuel (ZLP)</v>
      </c>
      <c r="B351" t="str">
        <f>E351&amp;" "&amp;F351&amp;" "&amp;G351</f>
        <v>K1 500 Juniori</v>
      </c>
      <c r="C351" t="str">
        <f>A351&amp;" "&amp;B351</f>
        <v>Pitelka Samuel (ZLP) K1 500 Juniori</v>
      </c>
      <c r="D351">
        <v>63</v>
      </c>
      <c r="E351" t="s">
        <v>0</v>
      </c>
      <c r="F351">
        <v>500</v>
      </c>
      <c r="G351" t="s">
        <v>1</v>
      </c>
      <c r="H351" t="s">
        <v>2</v>
      </c>
      <c r="I351" s="1">
        <v>44318</v>
      </c>
      <c r="J351" s="2">
        <v>0.58333333333333337</v>
      </c>
      <c r="K351">
        <v>6</v>
      </c>
      <c r="L351">
        <v>8</v>
      </c>
      <c r="M351" t="s">
        <v>372</v>
      </c>
      <c r="N351" s="3" t="s">
        <v>549</v>
      </c>
      <c r="O351" s="3" t="s">
        <v>720</v>
      </c>
      <c r="P351" s="3" t="s">
        <v>787</v>
      </c>
      <c r="Q351" s="3">
        <f>VALUE(N351)*3600+VALUE(O351)*60+VALUE(SUBSTITUTE(P351,".",","))</f>
        <v>123.24</v>
      </c>
      <c r="R351" s="4" t="str">
        <f t="shared" si="5"/>
        <v>0:02:03,240</v>
      </c>
      <c r="S351" t="s">
        <v>4</v>
      </c>
      <c r="T351">
        <v>5438</v>
      </c>
      <c r="U351" t="s">
        <v>32</v>
      </c>
      <c r="V351" t="s">
        <v>30</v>
      </c>
      <c r="W351" t="s">
        <v>33</v>
      </c>
    </row>
    <row r="352" spans="1:23" outlineLevel="1" x14ac:dyDescent="0.3">
      <c r="C352" s="5" t="s">
        <v>1309</v>
      </c>
      <c r="I352" s="1"/>
      <c r="J352" s="2"/>
      <c r="N352" s="3"/>
      <c r="O352" s="3"/>
      <c r="P352" s="3"/>
      <c r="Q352" s="3">
        <f>SUBTOTAL(9,Q353:Q355)</f>
        <v>1073.175</v>
      </c>
      <c r="R352" s="6" t="str">
        <f t="shared" si="5"/>
        <v>0:17:53,175</v>
      </c>
      <c r="W352">
        <f>SUBTOTAL(9,W353:W355)</f>
        <v>0</v>
      </c>
    </row>
    <row r="353" spans="1:23" outlineLevel="2" x14ac:dyDescent="0.3">
      <c r="A353" t="str">
        <f>U353&amp;" "&amp;V353&amp;" ("&amp;W353&amp;")"</f>
        <v>Plško Ján (TTS)</v>
      </c>
      <c r="B353" t="str">
        <f>E353&amp;" "&amp;F353&amp;" "&amp;G353</f>
        <v>C1 1000 Kadeti</v>
      </c>
      <c r="C353" t="str">
        <f>A353&amp;" "&amp;B353</f>
        <v>Plško Ján (TTS) C1 1000 Kadeti</v>
      </c>
      <c r="D353">
        <v>13</v>
      </c>
      <c r="E353" t="s">
        <v>72</v>
      </c>
      <c r="F353">
        <v>1000</v>
      </c>
      <c r="G353" t="s">
        <v>115</v>
      </c>
      <c r="H353" t="s">
        <v>2</v>
      </c>
      <c r="I353" s="1">
        <v>44317</v>
      </c>
      <c r="J353" s="2">
        <v>0.46666666666666662</v>
      </c>
      <c r="K353">
        <v>3</v>
      </c>
      <c r="L353">
        <v>3</v>
      </c>
      <c r="M353" t="s">
        <v>170</v>
      </c>
      <c r="N353" s="3" t="s">
        <v>549</v>
      </c>
      <c r="O353" s="3" t="s">
        <v>606</v>
      </c>
      <c r="P353" s="3" t="s">
        <v>608</v>
      </c>
      <c r="Q353" s="3">
        <f>VALUE(N353)*3600+VALUE(O353)*60+VALUE(SUBSTITUTE(P353,".",","))</f>
        <v>378.65499999999997</v>
      </c>
      <c r="R353" s="4" t="str">
        <f t="shared" si="5"/>
        <v>0:06:18,655</v>
      </c>
      <c r="S353" t="s">
        <v>4</v>
      </c>
      <c r="T353">
        <v>5934</v>
      </c>
      <c r="U353" t="s">
        <v>171</v>
      </c>
      <c r="V353" t="s">
        <v>172</v>
      </c>
      <c r="W353" t="s">
        <v>71</v>
      </c>
    </row>
    <row r="354" spans="1:23" outlineLevel="2" x14ac:dyDescent="0.3">
      <c r="A354" t="str">
        <f>U354&amp;" "&amp;V354&amp;" ("&amp;W354&amp;")"</f>
        <v>Plško Ján (TTS)</v>
      </c>
      <c r="B354" t="str">
        <f>E354&amp;" "&amp;F354&amp;" "&amp;G354</f>
        <v>C1 1000 Kadeti</v>
      </c>
      <c r="C354" t="str">
        <f>A354&amp;" "&amp;B354</f>
        <v>Plško Ján (TTS) C1 1000 Kadeti</v>
      </c>
      <c r="D354">
        <v>23</v>
      </c>
      <c r="E354" t="s">
        <v>72</v>
      </c>
      <c r="F354">
        <v>1000</v>
      </c>
      <c r="G354" t="s">
        <v>115</v>
      </c>
      <c r="H354" t="s">
        <v>2</v>
      </c>
      <c r="I354" s="1">
        <v>44317</v>
      </c>
      <c r="J354" s="2">
        <v>0.51458333333333328</v>
      </c>
      <c r="K354">
        <v>5</v>
      </c>
      <c r="L354">
        <v>3</v>
      </c>
      <c r="M354" t="s">
        <v>252</v>
      </c>
      <c r="N354" s="3" t="s">
        <v>549</v>
      </c>
      <c r="O354" s="3" t="s">
        <v>576</v>
      </c>
      <c r="P354" s="3" t="s">
        <v>669</v>
      </c>
      <c r="Q354" s="3">
        <f>VALUE(N354)*3600+VALUE(O354)*60+VALUE(SUBSTITUTE(P354,".",","))</f>
        <v>358.48</v>
      </c>
      <c r="R354" s="4" t="str">
        <f t="shared" si="5"/>
        <v>0:05:58,480</v>
      </c>
      <c r="S354" t="s">
        <v>4</v>
      </c>
      <c r="T354">
        <v>5934</v>
      </c>
      <c r="U354" t="s">
        <v>171</v>
      </c>
      <c r="V354" t="s">
        <v>172</v>
      </c>
      <c r="W354" t="s">
        <v>71</v>
      </c>
    </row>
    <row r="355" spans="1:23" outlineLevel="2" x14ac:dyDescent="0.3">
      <c r="A355" t="str">
        <f>U355&amp;" "&amp;V355&amp;" ("&amp;W355&amp;")"</f>
        <v>Plško Ján (TTS)</v>
      </c>
      <c r="B355" t="str">
        <f>E355&amp;" "&amp;F355&amp;" "&amp;G355</f>
        <v>C1 1000 Kadeti</v>
      </c>
      <c r="C355" t="str">
        <f>A355&amp;" "&amp;B355</f>
        <v>Plško Ján (TTS) C1 1000 Kadeti</v>
      </c>
      <c r="D355">
        <v>39</v>
      </c>
      <c r="E355" t="s">
        <v>72</v>
      </c>
      <c r="F355">
        <v>1000</v>
      </c>
      <c r="G355" t="s">
        <v>115</v>
      </c>
      <c r="H355" t="s">
        <v>2</v>
      </c>
      <c r="I355" s="1">
        <v>44317</v>
      </c>
      <c r="J355" s="2">
        <v>0.62013888888888891</v>
      </c>
      <c r="K355">
        <v>7</v>
      </c>
      <c r="L355">
        <v>3</v>
      </c>
      <c r="M355" t="s">
        <v>300</v>
      </c>
      <c r="N355" s="3" t="s">
        <v>549</v>
      </c>
      <c r="O355" s="3" t="s">
        <v>576</v>
      </c>
      <c r="P355" s="3" t="s">
        <v>715</v>
      </c>
      <c r="Q355" s="3">
        <f>VALUE(N355)*3600+VALUE(O355)*60+VALUE(SUBSTITUTE(P355,".",","))</f>
        <v>336.04</v>
      </c>
      <c r="R355" s="4" t="str">
        <f t="shared" si="5"/>
        <v>0:05:36,040</v>
      </c>
      <c r="S355" t="s">
        <v>4</v>
      </c>
      <c r="T355">
        <v>5934</v>
      </c>
      <c r="U355" t="s">
        <v>171</v>
      </c>
      <c r="V355" t="s">
        <v>172</v>
      </c>
      <c r="W355" t="s">
        <v>71</v>
      </c>
    </row>
    <row r="356" spans="1:23" outlineLevel="1" x14ac:dyDescent="0.3">
      <c r="C356" s="5" t="s">
        <v>1299</v>
      </c>
      <c r="I356" s="1"/>
      <c r="J356" s="2"/>
      <c r="N356" s="3"/>
      <c r="O356" s="3"/>
      <c r="P356" s="3"/>
      <c r="Q356" s="3">
        <f>SUBTOTAL(9,Q357:Q358)</f>
        <v>131.92000000000002</v>
      </c>
      <c r="R356" s="6" t="str">
        <f t="shared" si="5"/>
        <v>0:02:11,920</v>
      </c>
      <c r="W356">
        <f>SUBTOTAL(9,W357:W358)</f>
        <v>0</v>
      </c>
    </row>
    <row r="357" spans="1:23" outlineLevel="2" x14ac:dyDescent="0.3">
      <c r="A357" t="str">
        <f>U357&amp;" "&amp;V357&amp;" ("&amp;W357&amp;")"</f>
        <v>Plško Ján (TTS)</v>
      </c>
      <c r="B357" t="str">
        <f>E357&amp;" "&amp;F357&amp;" "&amp;G357</f>
        <v>C1 200 Kadeti</v>
      </c>
      <c r="C357" t="str">
        <f>A357&amp;" "&amp;B357</f>
        <v>Plško Ján (TTS) C1 200 Kadeti</v>
      </c>
      <c r="D357">
        <v>93</v>
      </c>
      <c r="E357" t="s">
        <v>72</v>
      </c>
      <c r="F357">
        <v>200</v>
      </c>
      <c r="G357" t="s">
        <v>115</v>
      </c>
      <c r="H357" t="s">
        <v>2</v>
      </c>
      <c r="I357" s="1">
        <v>44318</v>
      </c>
      <c r="J357" s="2">
        <v>0.63958333333333328</v>
      </c>
      <c r="K357">
        <v>3</v>
      </c>
      <c r="L357">
        <v>3</v>
      </c>
      <c r="M357" t="s">
        <v>471</v>
      </c>
      <c r="N357" s="3" t="s">
        <v>549</v>
      </c>
      <c r="O357" s="3" t="s">
        <v>716</v>
      </c>
      <c r="P357" s="3" t="s">
        <v>875</v>
      </c>
      <c r="Q357" s="3">
        <f>VALUE(N357)*3600+VALUE(O357)*60+VALUE(SUBSTITUTE(P357,".",","))</f>
        <v>68.92</v>
      </c>
      <c r="R357" s="4" t="str">
        <f t="shared" si="5"/>
        <v>0:01:08,920</v>
      </c>
      <c r="S357" t="s">
        <v>4</v>
      </c>
      <c r="T357">
        <v>5934</v>
      </c>
      <c r="U357" t="s">
        <v>171</v>
      </c>
      <c r="V357" t="s">
        <v>172</v>
      </c>
      <c r="W357" t="s">
        <v>71</v>
      </c>
    </row>
    <row r="358" spans="1:23" outlineLevel="2" x14ac:dyDescent="0.3">
      <c r="A358" t="str">
        <f>U358&amp;" "&amp;V358&amp;" ("&amp;W358&amp;")"</f>
        <v>Plško Ján (TTS)</v>
      </c>
      <c r="B358" t="str">
        <f>E358&amp;" "&amp;F358&amp;" "&amp;G358</f>
        <v>C1 200 Kadeti</v>
      </c>
      <c r="C358" t="str">
        <f>A358&amp;" "&amp;B358</f>
        <v>Plško Ján (TTS) C1 200 Kadeti</v>
      </c>
      <c r="D358">
        <v>107</v>
      </c>
      <c r="E358" t="s">
        <v>72</v>
      </c>
      <c r="F358">
        <v>200</v>
      </c>
      <c r="G358" t="s">
        <v>115</v>
      </c>
      <c r="H358" t="s">
        <v>2</v>
      </c>
      <c r="I358" s="1">
        <v>44318</v>
      </c>
      <c r="J358" s="2">
        <v>0.68125000000000002</v>
      </c>
      <c r="K358">
        <v>5</v>
      </c>
      <c r="L358">
        <v>3</v>
      </c>
      <c r="M358" t="s">
        <v>522</v>
      </c>
      <c r="N358" s="3" t="s">
        <v>549</v>
      </c>
      <c r="O358" s="3" t="s">
        <v>716</v>
      </c>
      <c r="P358" s="3" t="s">
        <v>920</v>
      </c>
      <c r="Q358" s="3">
        <f>VALUE(N358)*3600+VALUE(O358)*60+VALUE(SUBSTITUTE(P358,".",","))</f>
        <v>63</v>
      </c>
      <c r="R358" s="4" t="str">
        <f t="shared" si="5"/>
        <v>0:01:03,000</v>
      </c>
      <c r="S358" t="s">
        <v>4</v>
      </c>
      <c r="T358">
        <v>5934</v>
      </c>
      <c r="U358" t="s">
        <v>171</v>
      </c>
      <c r="V358" t="s">
        <v>172</v>
      </c>
      <c r="W358" t="s">
        <v>71</v>
      </c>
    </row>
    <row r="359" spans="1:23" outlineLevel="1" x14ac:dyDescent="0.3">
      <c r="C359" s="5" t="s">
        <v>1289</v>
      </c>
      <c r="I359" s="1"/>
      <c r="J359" s="2"/>
      <c r="N359" s="3"/>
      <c r="O359" s="3"/>
      <c r="P359" s="3"/>
      <c r="Q359" s="3">
        <f>SUBTOTAL(9,Q360:Q361)</f>
        <v>400.113</v>
      </c>
      <c r="R359" s="6" t="str">
        <f t="shared" si="5"/>
        <v>0:06:40,113</v>
      </c>
      <c r="W359">
        <f>SUBTOTAL(9,W360:W361)</f>
        <v>0</v>
      </c>
    </row>
    <row r="360" spans="1:23" outlineLevel="2" x14ac:dyDescent="0.3">
      <c r="A360" t="str">
        <f>U360&amp;" "&amp;V360&amp;" ("&amp;W360&amp;")"</f>
        <v>Plško Ján (TTS)</v>
      </c>
      <c r="B360" t="str">
        <f>E360&amp;" "&amp;F360&amp;" "&amp;G360</f>
        <v>C1 500 Kadeti</v>
      </c>
      <c r="C360" t="str">
        <f>A360&amp;" "&amp;B360</f>
        <v>Plško Ján (TTS) C1 500 Kadeti</v>
      </c>
      <c r="D360">
        <v>56</v>
      </c>
      <c r="E360" t="s">
        <v>72</v>
      </c>
      <c r="F360">
        <v>500</v>
      </c>
      <c r="G360" t="s">
        <v>115</v>
      </c>
      <c r="H360" t="s">
        <v>2</v>
      </c>
      <c r="I360" s="1">
        <v>44318</v>
      </c>
      <c r="J360" s="2">
        <v>0.3979166666666667</v>
      </c>
      <c r="K360">
        <v>7</v>
      </c>
      <c r="L360">
        <v>3</v>
      </c>
      <c r="M360" t="s">
        <v>356</v>
      </c>
      <c r="N360" s="3" t="s">
        <v>549</v>
      </c>
      <c r="O360" s="3" t="s">
        <v>677</v>
      </c>
      <c r="P360" s="3" t="s">
        <v>772</v>
      </c>
      <c r="Q360" s="3">
        <f>VALUE(N360)*3600+VALUE(O360)*60+VALUE(SUBSTITUTE(P360,".",","))</f>
        <v>231.19299999999998</v>
      </c>
      <c r="R360" s="4" t="str">
        <f t="shared" si="5"/>
        <v>0:03:51,193</v>
      </c>
      <c r="S360" t="s">
        <v>4</v>
      </c>
      <c r="T360">
        <v>5934</v>
      </c>
      <c r="U360" t="s">
        <v>171</v>
      </c>
      <c r="V360" t="s">
        <v>172</v>
      </c>
      <c r="W360" t="s">
        <v>71</v>
      </c>
    </row>
    <row r="361" spans="1:23" outlineLevel="2" x14ac:dyDescent="0.3">
      <c r="A361" t="str">
        <f>U361&amp;" "&amp;V361&amp;" ("&amp;W361&amp;")"</f>
        <v>Plško Ján (TTS)</v>
      </c>
      <c r="B361" t="str">
        <f>E361&amp;" "&amp;F361&amp;" "&amp;G361</f>
        <v>C1 500 Kadeti</v>
      </c>
      <c r="C361" t="str">
        <f>A361&amp;" "&amp;B361</f>
        <v>Plško Ján (TTS) C1 500 Kadeti</v>
      </c>
      <c r="D361">
        <v>70</v>
      </c>
      <c r="E361" t="s">
        <v>72</v>
      </c>
      <c r="F361">
        <v>500</v>
      </c>
      <c r="G361" t="s">
        <v>115</v>
      </c>
      <c r="H361" t="s">
        <v>2</v>
      </c>
      <c r="I361" s="1">
        <v>44318</v>
      </c>
      <c r="J361" s="2">
        <v>0.59791666666666665</v>
      </c>
      <c r="K361">
        <v>7</v>
      </c>
      <c r="L361">
        <v>2</v>
      </c>
      <c r="M361" t="s">
        <v>410</v>
      </c>
      <c r="N361" s="3" t="s">
        <v>549</v>
      </c>
      <c r="O361" s="3" t="s">
        <v>720</v>
      </c>
      <c r="P361" s="3" t="s">
        <v>821</v>
      </c>
      <c r="Q361" s="3">
        <f>VALUE(N361)*3600+VALUE(O361)*60+VALUE(SUBSTITUTE(P361,".",","))</f>
        <v>168.92000000000002</v>
      </c>
      <c r="R361" s="4" t="str">
        <f t="shared" si="5"/>
        <v>0:02:48,920</v>
      </c>
      <c r="S361" t="s">
        <v>4</v>
      </c>
      <c r="T361">
        <v>5934</v>
      </c>
      <c r="U361" t="s">
        <v>171</v>
      </c>
      <c r="V361" t="s">
        <v>172</v>
      </c>
      <c r="W361" t="s">
        <v>71</v>
      </c>
    </row>
    <row r="362" spans="1:23" outlineLevel="1" x14ac:dyDescent="0.3">
      <c r="C362" s="5" t="s">
        <v>1274</v>
      </c>
      <c r="I362" s="1"/>
      <c r="J362" s="2"/>
      <c r="N362" s="3"/>
      <c r="O362" s="3"/>
      <c r="P362" s="3"/>
      <c r="Q362" s="3">
        <f>SUBTOTAL(9,Q363:Q365)</f>
        <v>722.96</v>
      </c>
      <c r="R362" s="6" t="str">
        <f t="shared" si="5"/>
        <v>0:12:02,960</v>
      </c>
      <c r="W362">
        <f>SUBTOTAL(9,W363:W365)</f>
        <v>0</v>
      </c>
    </row>
    <row r="363" spans="1:23" outlineLevel="2" x14ac:dyDescent="0.3">
      <c r="A363" t="str">
        <f>U363&amp;" "&amp;V363&amp;" ("&amp;W363&amp;")"</f>
        <v>Podhradský Viktor Samuel (PIE)</v>
      </c>
      <c r="B363" t="str">
        <f>E363&amp;" "&amp;F363&amp;" "&amp;G363</f>
        <v>K1 1000 Juniori</v>
      </c>
      <c r="C363" t="str">
        <f>A363&amp;" "&amp;B363</f>
        <v>Podhradský Viktor Samuel (PIE) K1 1000 Juniori</v>
      </c>
      <c r="D363">
        <v>3</v>
      </c>
      <c r="E363" t="s">
        <v>0</v>
      </c>
      <c r="F363">
        <v>1000</v>
      </c>
      <c r="G363" t="s">
        <v>1</v>
      </c>
      <c r="H363" t="s">
        <v>2</v>
      </c>
      <c r="I363" s="1">
        <v>44317</v>
      </c>
      <c r="J363" s="2">
        <v>0.4375</v>
      </c>
      <c r="K363">
        <v>6</v>
      </c>
      <c r="L363">
        <v>1</v>
      </c>
      <c r="M363" t="s">
        <v>3</v>
      </c>
      <c r="N363" s="3" t="s">
        <v>549</v>
      </c>
      <c r="O363" s="3" t="s">
        <v>550</v>
      </c>
      <c r="P363" s="3" t="s">
        <v>551</v>
      </c>
      <c r="Q363" s="3">
        <f>VALUE(N363)*3600+VALUE(O363)*60+VALUE(SUBSTITUTE(P363,".",","))</f>
        <v>241.2</v>
      </c>
      <c r="R363" s="4" t="str">
        <f t="shared" si="5"/>
        <v>0:04:01,200</v>
      </c>
      <c r="S363" t="s">
        <v>4</v>
      </c>
      <c r="T363">
        <v>215</v>
      </c>
      <c r="U363" t="s">
        <v>5</v>
      </c>
      <c r="V363" t="s">
        <v>6</v>
      </c>
      <c r="W363" t="s">
        <v>7</v>
      </c>
    </row>
    <row r="364" spans="1:23" outlineLevel="2" x14ac:dyDescent="0.3">
      <c r="A364" t="str">
        <f>U364&amp;" "&amp;V364&amp;" ("&amp;W364&amp;")"</f>
        <v>Podhradský Viktor Samuel (PIE)</v>
      </c>
      <c r="B364" t="str">
        <f>E364&amp;" "&amp;F364&amp;" "&amp;G364</f>
        <v>K1 1000 Juniori</v>
      </c>
      <c r="C364" t="str">
        <f>A364&amp;" "&amp;B364</f>
        <v>Podhradský Viktor Samuel (PIE) K1 1000 Juniori</v>
      </c>
      <c r="D364">
        <v>16</v>
      </c>
      <c r="E364" t="s">
        <v>0</v>
      </c>
      <c r="F364">
        <v>1000</v>
      </c>
      <c r="G364" t="s">
        <v>1</v>
      </c>
      <c r="H364" t="s">
        <v>2</v>
      </c>
      <c r="I364" s="1">
        <v>44317</v>
      </c>
      <c r="J364" s="2">
        <v>0.5</v>
      </c>
      <c r="K364">
        <v>4</v>
      </c>
      <c r="L364">
        <v>2</v>
      </c>
      <c r="M364" t="s">
        <v>200</v>
      </c>
      <c r="N364" s="3" t="s">
        <v>549</v>
      </c>
      <c r="O364" s="3" t="s">
        <v>550</v>
      </c>
      <c r="P364" s="3" t="s">
        <v>618</v>
      </c>
      <c r="Q364" s="3">
        <f>VALUE(N364)*3600+VALUE(O364)*60+VALUE(SUBSTITUTE(P364,".",","))</f>
        <v>251.08</v>
      </c>
      <c r="R364" s="4" t="str">
        <f t="shared" si="5"/>
        <v>0:04:11,080</v>
      </c>
      <c r="S364" t="s">
        <v>4</v>
      </c>
      <c r="T364">
        <v>215</v>
      </c>
      <c r="U364" t="s">
        <v>5</v>
      </c>
      <c r="V364" t="s">
        <v>6</v>
      </c>
      <c r="W364" t="s">
        <v>7</v>
      </c>
    </row>
    <row r="365" spans="1:23" outlineLevel="2" x14ac:dyDescent="0.3">
      <c r="A365" t="str">
        <f>U365&amp;" "&amp;V365&amp;" ("&amp;W365&amp;")"</f>
        <v>Podhradský Viktor Samuel (PIE)</v>
      </c>
      <c r="B365" t="str">
        <f>E365&amp;" "&amp;F365&amp;" "&amp;G365</f>
        <v>K1 1000 Juniori</v>
      </c>
      <c r="C365" t="str">
        <f>A365&amp;" "&amp;B365</f>
        <v>Podhradský Viktor Samuel (PIE) K1 1000 Juniori</v>
      </c>
      <c r="D365">
        <v>32</v>
      </c>
      <c r="E365" t="s">
        <v>0</v>
      </c>
      <c r="F365">
        <v>1000</v>
      </c>
      <c r="G365" t="s">
        <v>1</v>
      </c>
      <c r="H365" t="s">
        <v>2</v>
      </c>
      <c r="I365" s="1">
        <v>44317</v>
      </c>
      <c r="J365" s="2">
        <v>0.60138888888888886</v>
      </c>
      <c r="K365">
        <v>1</v>
      </c>
      <c r="L365">
        <v>2</v>
      </c>
      <c r="M365" t="s">
        <v>262</v>
      </c>
      <c r="N365" s="3" t="s">
        <v>549</v>
      </c>
      <c r="O365" s="3" t="s">
        <v>677</v>
      </c>
      <c r="P365" s="3" t="s">
        <v>679</v>
      </c>
      <c r="Q365" s="3">
        <f>VALUE(N365)*3600+VALUE(O365)*60+VALUE(SUBSTITUTE(P365,".",","))</f>
        <v>230.68</v>
      </c>
      <c r="R365" s="4" t="str">
        <f t="shared" si="5"/>
        <v>0:03:50,680</v>
      </c>
      <c r="S365" t="s">
        <v>4</v>
      </c>
      <c r="T365">
        <v>215</v>
      </c>
      <c r="U365" t="s">
        <v>5</v>
      </c>
      <c r="V365" t="s">
        <v>6</v>
      </c>
      <c r="W365" t="s">
        <v>7</v>
      </c>
    </row>
    <row r="366" spans="1:23" outlineLevel="1" x14ac:dyDescent="0.3">
      <c r="C366" s="5" t="s">
        <v>1219</v>
      </c>
      <c r="I366" s="1"/>
      <c r="J366" s="2"/>
      <c r="N366" s="3"/>
      <c r="O366" s="3"/>
      <c r="P366" s="3"/>
      <c r="Q366" s="3">
        <f>SUBTOTAL(9,Q367:Q368)</f>
        <v>85.28</v>
      </c>
      <c r="R366" s="6" t="str">
        <f t="shared" si="5"/>
        <v>0:01:25,280</v>
      </c>
      <c r="W366">
        <f>SUBTOTAL(9,W367:W368)</f>
        <v>0</v>
      </c>
    </row>
    <row r="367" spans="1:23" outlineLevel="2" x14ac:dyDescent="0.3">
      <c r="A367" t="str">
        <f>U367&amp;" "&amp;V367&amp;" ("&amp;W367&amp;")"</f>
        <v>Podhradský Viktor Samuel (PIE)</v>
      </c>
      <c r="B367" t="str">
        <f>E367&amp;" "&amp;F367&amp;" "&amp;G367</f>
        <v>K1 200 Juniori</v>
      </c>
      <c r="C367" t="str">
        <f>A367&amp;" "&amp;B367</f>
        <v>Podhradský Viktor Samuel (PIE) K1 200 Juniori</v>
      </c>
      <c r="D367">
        <v>86</v>
      </c>
      <c r="E367" t="s">
        <v>0</v>
      </c>
      <c r="F367">
        <v>200</v>
      </c>
      <c r="G367" t="s">
        <v>1</v>
      </c>
      <c r="H367" t="s">
        <v>2</v>
      </c>
      <c r="I367" s="1">
        <v>44318</v>
      </c>
      <c r="J367" s="2">
        <v>0.625</v>
      </c>
      <c r="K367">
        <v>6</v>
      </c>
      <c r="L367">
        <v>1</v>
      </c>
      <c r="M367" t="s">
        <v>420</v>
      </c>
      <c r="N367" s="3" t="s">
        <v>549</v>
      </c>
      <c r="O367" s="3" t="s">
        <v>549</v>
      </c>
      <c r="P367" s="3" t="s">
        <v>831</v>
      </c>
      <c r="Q367" s="3">
        <f>VALUE(N367)*3600+VALUE(O367)*60+VALUE(SUBSTITUTE(P367,".",","))</f>
        <v>42.84</v>
      </c>
      <c r="R367" s="4" t="str">
        <f t="shared" si="5"/>
        <v>0:00:42,840</v>
      </c>
      <c r="S367" t="s">
        <v>4</v>
      </c>
      <c r="T367">
        <v>215</v>
      </c>
      <c r="U367" t="s">
        <v>5</v>
      </c>
      <c r="V367" t="s">
        <v>6</v>
      </c>
      <c r="W367" t="s">
        <v>7</v>
      </c>
    </row>
    <row r="368" spans="1:23" outlineLevel="2" x14ac:dyDescent="0.3">
      <c r="A368" t="str">
        <f>U368&amp;" "&amp;V368&amp;" ("&amp;W368&amp;")"</f>
        <v>Podhradský Viktor Samuel (PIE)</v>
      </c>
      <c r="B368" t="str">
        <f>E368&amp;" "&amp;F368&amp;" "&amp;G368</f>
        <v>K1 200 Juniori</v>
      </c>
      <c r="C368" t="str">
        <f>A368&amp;" "&amp;B368</f>
        <v>Podhradský Viktor Samuel (PIE) K1 200 Juniori</v>
      </c>
      <c r="D368">
        <v>100</v>
      </c>
      <c r="E368" t="s">
        <v>0</v>
      </c>
      <c r="F368">
        <v>200</v>
      </c>
      <c r="G368" t="s">
        <v>1</v>
      </c>
      <c r="H368" t="s">
        <v>2</v>
      </c>
      <c r="I368" s="1">
        <v>44318</v>
      </c>
      <c r="J368" s="2">
        <v>0.66666666666666663</v>
      </c>
      <c r="K368">
        <v>2</v>
      </c>
      <c r="L368">
        <v>1</v>
      </c>
      <c r="M368" t="s">
        <v>478</v>
      </c>
      <c r="N368" s="3" t="s">
        <v>549</v>
      </c>
      <c r="O368" s="3" t="s">
        <v>549</v>
      </c>
      <c r="P368" s="3" t="s">
        <v>881</v>
      </c>
      <c r="Q368" s="3">
        <f>VALUE(N368)*3600+VALUE(O368)*60+VALUE(SUBSTITUTE(P368,".",","))</f>
        <v>42.44</v>
      </c>
      <c r="R368" s="4" t="str">
        <f t="shared" si="5"/>
        <v>0:00:42,440</v>
      </c>
      <c r="S368" t="s">
        <v>4</v>
      </c>
      <c r="T368">
        <v>215</v>
      </c>
      <c r="U368" t="s">
        <v>5</v>
      </c>
      <c r="V368" t="s">
        <v>6</v>
      </c>
      <c r="W368" t="s">
        <v>7</v>
      </c>
    </row>
    <row r="369" spans="1:23" outlineLevel="1" x14ac:dyDescent="0.3">
      <c r="C369" s="5" t="s">
        <v>1166</v>
      </c>
      <c r="I369" s="1"/>
      <c r="J369" s="2"/>
      <c r="N369" s="3"/>
      <c r="O369" s="3"/>
      <c r="P369" s="3"/>
      <c r="Q369" s="3">
        <f>SUBTOTAL(9,Q370:Q371)</f>
        <v>231.12</v>
      </c>
      <c r="R369" s="6" t="str">
        <f t="shared" si="5"/>
        <v>0:03:51,120</v>
      </c>
      <c r="W369">
        <f>SUBTOTAL(9,W370:W371)</f>
        <v>0</v>
      </c>
    </row>
    <row r="370" spans="1:23" outlineLevel="2" x14ac:dyDescent="0.3">
      <c r="A370" t="str">
        <f>U370&amp;" "&amp;V370&amp;" ("&amp;W370&amp;")"</f>
        <v>Podhradský Viktor Samuel (PIE)</v>
      </c>
      <c r="B370" t="str">
        <f>E370&amp;" "&amp;F370&amp;" "&amp;G370</f>
        <v>K1 500 Juniori</v>
      </c>
      <c r="C370" t="str">
        <f>A370&amp;" "&amp;B370</f>
        <v>Podhradský Viktor Samuel (PIE) K1 500 Juniori</v>
      </c>
      <c r="D370">
        <v>49</v>
      </c>
      <c r="E370" t="s">
        <v>0</v>
      </c>
      <c r="F370">
        <v>500</v>
      </c>
      <c r="G370" t="s">
        <v>1</v>
      </c>
      <c r="H370" t="s">
        <v>2</v>
      </c>
      <c r="I370" s="1">
        <v>44318</v>
      </c>
      <c r="J370" s="2">
        <v>0.3833333333333333</v>
      </c>
      <c r="K370">
        <v>6</v>
      </c>
      <c r="L370">
        <v>1</v>
      </c>
      <c r="M370" t="s">
        <v>301</v>
      </c>
      <c r="N370" s="3" t="s">
        <v>549</v>
      </c>
      <c r="O370" s="3" t="s">
        <v>716</v>
      </c>
      <c r="P370" s="3" t="s">
        <v>717</v>
      </c>
      <c r="Q370" s="3">
        <f>VALUE(N370)*3600+VALUE(O370)*60+VALUE(SUBSTITUTE(P370,".",","))</f>
        <v>117.6</v>
      </c>
      <c r="R370" s="4" t="str">
        <f t="shared" si="5"/>
        <v>0:01:57,600</v>
      </c>
      <c r="S370" t="s">
        <v>4</v>
      </c>
      <c r="T370">
        <v>215</v>
      </c>
      <c r="U370" t="s">
        <v>5</v>
      </c>
      <c r="V370" t="s">
        <v>6</v>
      </c>
      <c r="W370" t="s">
        <v>7</v>
      </c>
    </row>
    <row r="371" spans="1:23" outlineLevel="2" x14ac:dyDescent="0.3">
      <c r="A371" t="str">
        <f>U371&amp;" "&amp;V371&amp;" ("&amp;W371&amp;")"</f>
        <v>Podhradský Viktor Samuel (PIE)</v>
      </c>
      <c r="B371" t="str">
        <f>E371&amp;" "&amp;F371&amp;" "&amp;G371</f>
        <v>K1 500 Juniori</v>
      </c>
      <c r="C371" t="str">
        <f>A371&amp;" "&amp;B371</f>
        <v>Podhradský Viktor Samuel (PIE) K1 500 Juniori</v>
      </c>
      <c r="D371">
        <v>63</v>
      </c>
      <c r="E371" t="s">
        <v>0</v>
      </c>
      <c r="F371">
        <v>500</v>
      </c>
      <c r="G371" t="s">
        <v>1</v>
      </c>
      <c r="H371" t="s">
        <v>2</v>
      </c>
      <c r="I371" s="1">
        <v>44318</v>
      </c>
      <c r="J371" s="2">
        <v>0.58333333333333337</v>
      </c>
      <c r="K371">
        <v>5</v>
      </c>
      <c r="L371">
        <v>2</v>
      </c>
      <c r="M371" t="s">
        <v>366</v>
      </c>
      <c r="N371" s="3" t="s">
        <v>549</v>
      </c>
      <c r="O371" s="3" t="s">
        <v>716</v>
      </c>
      <c r="P371" s="3" t="s">
        <v>781</v>
      </c>
      <c r="Q371" s="3">
        <f>VALUE(N371)*3600+VALUE(O371)*60+VALUE(SUBSTITUTE(P371,".",","))</f>
        <v>113.52000000000001</v>
      </c>
      <c r="R371" s="4" t="str">
        <f t="shared" si="5"/>
        <v>0:01:53,520</v>
      </c>
      <c r="S371" t="s">
        <v>4</v>
      </c>
      <c r="T371">
        <v>215</v>
      </c>
      <c r="U371" t="s">
        <v>5</v>
      </c>
      <c r="V371" t="s">
        <v>6</v>
      </c>
      <c r="W371" t="s">
        <v>7</v>
      </c>
    </row>
    <row r="372" spans="1:23" outlineLevel="1" x14ac:dyDescent="0.3">
      <c r="C372" s="5" t="s">
        <v>1245</v>
      </c>
      <c r="I372" s="1"/>
      <c r="J372" s="2"/>
      <c r="N372" s="3"/>
      <c r="O372" s="3"/>
      <c r="P372" s="3"/>
      <c r="Q372" s="3">
        <f>SUBTOTAL(9,Q373:Q375)</f>
        <v>763.827</v>
      </c>
      <c r="R372" s="6" t="str">
        <f t="shared" si="5"/>
        <v>0:12:43,827</v>
      </c>
      <c r="W372">
        <f>SUBTOTAL(9,W373:W375)</f>
        <v>0</v>
      </c>
    </row>
    <row r="373" spans="1:23" outlineLevel="2" x14ac:dyDescent="0.3">
      <c r="A373" t="str">
        <f>U373&amp;" "&amp;V373&amp;" ("&amp;W373&amp;")"</f>
        <v>Podleiszek Dávid (KOM)</v>
      </c>
      <c r="B373" t="str">
        <f>E373&amp;" "&amp;F373&amp;" "&amp;G373</f>
        <v>K1 1000 Kadeti</v>
      </c>
      <c r="C373" t="str">
        <f>A373&amp;" "&amp;B373</f>
        <v>Podleiszek Dávid (KOM) K1 1000 Kadeti</v>
      </c>
      <c r="D373">
        <v>11</v>
      </c>
      <c r="E373" t="s">
        <v>0</v>
      </c>
      <c r="F373">
        <v>1000</v>
      </c>
      <c r="G373" t="s">
        <v>115</v>
      </c>
      <c r="H373" t="s">
        <v>2</v>
      </c>
      <c r="I373" s="1">
        <v>44317</v>
      </c>
      <c r="J373" s="2">
        <v>0.46249999999999997</v>
      </c>
      <c r="K373">
        <v>7</v>
      </c>
      <c r="L373">
        <v>4</v>
      </c>
      <c r="M373" t="s">
        <v>124</v>
      </c>
      <c r="N373" s="3" t="s">
        <v>549</v>
      </c>
      <c r="O373" s="3" t="s">
        <v>550</v>
      </c>
      <c r="P373" s="3" t="s">
        <v>590</v>
      </c>
      <c r="Q373" s="3">
        <f>VALUE(N373)*3600+VALUE(O373)*60+VALUE(SUBSTITUTE(P373,".",","))</f>
        <v>260.36</v>
      </c>
      <c r="R373" s="4" t="str">
        <f t="shared" si="5"/>
        <v>0:04:20,360</v>
      </c>
      <c r="S373" t="s">
        <v>4</v>
      </c>
      <c r="T373">
        <v>4498</v>
      </c>
      <c r="U373" t="s">
        <v>12</v>
      </c>
      <c r="V373" t="s">
        <v>125</v>
      </c>
      <c r="W373" t="s">
        <v>14</v>
      </c>
    </row>
    <row r="374" spans="1:23" outlineLevel="2" x14ac:dyDescent="0.3">
      <c r="A374" t="str">
        <f>U374&amp;" "&amp;V374&amp;" ("&amp;W374&amp;")"</f>
        <v>Podleiszek Dávid (KOM)</v>
      </c>
      <c r="B374" t="str">
        <f>E374&amp;" "&amp;F374&amp;" "&amp;G374</f>
        <v>K1 1000 Kadeti</v>
      </c>
      <c r="C374" t="str">
        <f>A374&amp;" "&amp;B374</f>
        <v>Podleiszek Dávid (KOM) K1 1000 Kadeti</v>
      </c>
      <c r="D374">
        <v>21</v>
      </c>
      <c r="E374" t="s">
        <v>0</v>
      </c>
      <c r="F374">
        <v>1000</v>
      </c>
      <c r="G374" t="s">
        <v>115</v>
      </c>
      <c r="H374" t="s">
        <v>2</v>
      </c>
      <c r="I374" s="1">
        <v>44317</v>
      </c>
      <c r="J374" s="2">
        <v>0.51041666666666663</v>
      </c>
      <c r="K374">
        <v>5</v>
      </c>
      <c r="L374">
        <v>4</v>
      </c>
      <c r="M374" t="s">
        <v>235</v>
      </c>
      <c r="N374" s="3" t="s">
        <v>549</v>
      </c>
      <c r="O374" s="3" t="s">
        <v>550</v>
      </c>
      <c r="P374" s="3" t="s">
        <v>652</v>
      </c>
      <c r="Q374" s="3">
        <f>VALUE(N374)*3600+VALUE(O374)*60+VALUE(SUBSTITUTE(P374,".",","))</f>
        <v>257.827</v>
      </c>
      <c r="R374" s="4" t="str">
        <f t="shared" si="5"/>
        <v>0:04:17,827</v>
      </c>
      <c r="S374" t="s">
        <v>4</v>
      </c>
      <c r="T374">
        <v>4498</v>
      </c>
      <c r="U374" t="s">
        <v>12</v>
      </c>
      <c r="V374" t="s">
        <v>125</v>
      </c>
      <c r="W374" t="s">
        <v>14</v>
      </c>
    </row>
    <row r="375" spans="1:23" outlineLevel="2" x14ac:dyDescent="0.3">
      <c r="A375" t="str">
        <f>U375&amp;" "&amp;V375&amp;" ("&amp;W375&amp;")"</f>
        <v>Podleiszek Dávid (KOM)</v>
      </c>
      <c r="B375" t="str">
        <f>E375&amp;" "&amp;F375&amp;" "&amp;G375</f>
        <v>K1 1000 Kadeti</v>
      </c>
      <c r="C375" t="str">
        <f>A375&amp;" "&amp;B375</f>
        <v>Podleiszek Dávid (KOM) K1 1000 Kadeti</v>
      </c>
      <c r="D375">
        <v>37</v>
      </c>
      <c r="E375" t="s">
        <v>0</v>
      </c>
      <c r="F375">
        <v>1000</v>
      </c>
      <c r="G375" t="s">
        <v>115</v>
      </c>
      <c r="H375" t="s">
        <v>2</v>
      </c>
      <c r="I375" s="1">
        <v>44317</v>
      </c>
      <c r="J375" s="2">
        <v>0.61597222222222225</v>
      </c>
      <c r="K375">
        <v>2</v>
      </c>
      <c r="L375">
        <v>5</v>
      </c>
      <c r="M375" t="s">
        <v>287</v>
      </c>
      <c r="N375" s="3" t="s">
        <v>549</v>
      </c>
      <c r="O375" s="3" t="s">
        <v>550</v>
      </c>
      <c r="P375" s="3" t="s">
        <v>702</v>
      </c>
      <c r="Q375" s="3">
        <f>VALUE(N375)*3600+VALUE(O375)*60+VALUE(SUBSTITUTE(P375,".",","))</f>
        <v>245.64</v>
      </c>
      <c r="R375" s="4" t="str">
        <f t="shared" si="5"/>
        <v>0:04:05,640</v>
      </c>
      <c r="S375" t="s">
        <v>4</v>
      </c>
      <c r="T375">
        <v>4498</v>
      </c>
      <c r="U375" t="s">
        <v>12</v>
      </c>
      <c r="V375" t="s">
        <v>125</v>
      </c>
      <c r="W375" t="s">
        <v>14</v>
      </c>
    </row>
    <row r="376" spans="1:23" outlineLevel="1" x14ac:dyDescent="0.3">
      <c r="C376" s="5" t="s">
        <v>1192</v>
      </c>
      <c r="I376" s="1"/>
      <c r="J376" s="2"/>
      <c r="N376" s="3"/>
      <c r="O376" s="3"/>
      <c r="P376" s="3"/>
      <c r="Q376" s="3">
        <f>SUBTOTAL(9,Q377:Q378)</f>
        <v>93.68</v>
      </c>
      <c r="R376" s="6" t="str">
        <f t="shared" si="5"/>
        <v>0:01:33,680</v>
      </c>
      <c r="W376">
        <f>SUBTOTAL(9,W377:W378)</f>
        <v>0</v>
      </c>
    </row>
    <row r="377" spans="1:23" outlineLevel="2" x14ac:dyDescent="0.3">
      <c r="A377" t="str">
        <f>U377&amp;" "&amp;V377&amp;" ("&amp;W377&amp;")"</f>
        <v>Podleiszek Dávid (KOM)</v>
      </c>
      <c r="B377" t="str">
        <f>E377&amp;" "&amp;F377&amp;" "&amp;G377</f>
        <v>K1 200 Kadeti</v>
      </c>
      <c r="C377" t="str">
        <f>A377&amp;" "&amp;B377</f>
        <v>Podleiszek Dávid (KOM) K1 200 Kadeti</v>
      </c>
      <c r="D377">
        <v>91</v>
      </c>
      <c r="E377" t="s">
        <v>0</v>
      </c>
      <c r="F377">
        <v>200</v>
      </c>
      <c r="G377" t="s">
        <v>115</v>
      </c>
      <c r="H377" t="s">
        <v>2</v>
      </c>
      <c r="I377" s="1">
        <v>44318</v>
      </c>
      <c r="J377" s="2">
        <v>0.63541666666666663</v>
      </c>
      <c r="K377">
        <v>7</v>
      </c>
      <c r="L377">
        <v>2</v>
      </c>
      <c r="M377" t="s">
        <v>452</v>
      </c>
      <c r="N377" s="3" t="s">
        <v>549</v>
      </c>
      <c r="O377" s="3" t="s">
        <v>549</v>
      </c>
      <c r="P377" s="3" t="s">
        <v>858</v>
      </c>
      <c r="Q377" s="3">
        <f>VALUE(N377)*3600+VALUE(O377)*60+VALUE(SUBSTITUTE(P377,".",","))</f>
        <v>47.8</v>
      </c>
      <c r="R377" s="4" t="str">
        <f t="shared" si="5"/>
        <v>0:00:47,800</v>
      </c>
      <c r="S377" t="s">
        <v>4</v>
      </c>
      <c r="T377">
        <v>4498</v>
      </c>
      <c r="U377" t="s">
        <v>12</v>
      </c>
      <c r="V377" t="s">
        <v>125</v>
      </c>
      <c r="W377" t="s">
        <v>14</v>
      </c>
    </row>
    <row r="378" spans="1:23" outlineLevel="2" x14ac:dyDescent="0.3">
      <c r="A378" t="str">
        <f>U378&amp;" "&amp;V378&amp;" ("&amp;W378&amp;")"</f>
        <v>Podleiszek Dávid (KOM)</v>
      </c>
      <c r="B378" t="str">
        <f>E378&amp;" "&amp;F378&amp;" "&amp;G378</f>
        <v>K1 200 Kadeti</v>
      </c>
      <c r="C378" t="str">
        <f>A378&amp;" "&amp;B378</f>
        <v>Podleiszek Dávid (KOM) K1 200 Kadeti</v>
      </c>
      <c r="D378">
        <v>105</v>
      </c>
      <c r="E378" t="s">
        <v>0</v>
      </c>
      <c r="F378">
        <v>200</v>
      </c>
      <c r="G378" t="s">
        <v>115</v>
      </c>
      <c r="H378" t="s">
        <v>2</v>
      </c>
      <c r="I378" s="1">
        <v>44318</v>
      </c>
      <c r="J378" s="2">
        <v>0.67708333333333337</v>
      </c>
      <c r="K378">
        <v>3</v>
      </c>
      <c r="L378">
        <v>6</v>
      </c>
      <c r="M378" t="s">
        <v>510</v>
      </c>
      <c r="N378" s="3" t="s">
        <v>549</v>
      </c>
      <c r="O378" s="3" t="s">
        <v>549</v>
      </c>
      <c r="P378" s="3" t="s">
        <v>910</v>
      </c>
      <c r="Q378" s="3">
        <f>VALUE(N378)*3600+VALUE(O378)*60+VALUE(SUBSTITUTE(P378,".",","))</f>
        <v>45.88</v>
      </c>
      <c r="R378" s="4" t="str">
        <f t="shared" si="5"/>
        <v>0:00:45,880</v>
      </c>
      <c r="S378" t="s">
        <v>4</v>
      </c>
      <c r="T378">
        <v>4498</v>
      </c>
      <c r="U378" t="s">
        <v>12</v>
      </c>
      <c r="V378" t="s">
        <v>125</v>
      </c>
      <c r="W378" t="s">
        <v>14</v>
      </c>
    </row>
    <row r="379" spans="1:23" outlineLevel="1" x14ac:dyDescent="0.3">
      <c r="C379" s="5" t="s">
        <v>1138</v>
      </c>
      <c r="I379" s="1"/>
      <c r="J379" s="2"/>
      <c r="N379" s="3"/>
      <c r="O379" s="3"/>
      <c r="P379" s="3"/>
      <c r="Q379" s="3">
        <f>SUBTOTAL(9,Q380:Q381)</f>
        <v>253.27299999999997</v>
      </c>
      <c r="R379" s="6" t="str">
        <f t="shared" si="5"/>
        <v>0:04:13,273</v>
      </c>
      <c r="W379">
        <f>SUBTOTAL(9,W380:W381)</f>
        <v>0</v>
      </c>
    </row>
    <row r="380" spans="1:23" outlineLevel="2" x14ac:dyDescent="0.3">
      <c r="A380" t="str">
        <f>U380&amp;" "&amp;V380&amp;" ("&amp;W380&amp;")"</f>
        <v>Podleiszek Dávid (KOM)</v>
      </c>
      <c r="B380" t="str">
        <f>E380&amp;" "&amp;F380&amp;" "&amp;G380</f>
        <v>K1 500 Kadeti</v>
      </c>
      <c r="C380" t="str">
        <f>A380&amp;" "&amp;B380</f>
        <v>Podleiszek Dávid (KOM) K1 500 Kadeti</v>
      </c>
      <c r="D380">
        <v>54</v>
      </c>
      <c r="E380" t="s">
        <v>0</v>
      </c>
      <c r="F380">
        <v>500</v>
      </c>
      <c r="G380" t="s">
        <v>115</v>
      </c>
      <c r="H380" t="s">
        <v>2</v>
      </c>
      <c r="I380" s="1">
        <v>44318</v>
      </c>
      <c r="J380" s="2">
        <v>0.39374999999999999</v>
      </c>
      <c r="K380">
        <v>7</v>
      </c>
      <c r="L380">
        <v>2</v>
      </c>
      <c r="M380" t="s">
        <v>336</v>
      </c>
      <c r="N380" s="3" t="s">
        <v>549</v>
      </c>
      <c r="O380" s="3" t="s">
        <v>720</v>
      </c>
      <c r="P380" s="3" t="s">
        <v>752</v>
      </c>
      <c r="Q380" s="3">
        <f>VALUE(N380)*3600+VALUE(O380)*60+VALUE(SUBSTITUTE(P380,".",","))</f>
        <v>130.03299999999999</v>
      </c>
      <c r="R380" s="4" t="str">
        <f t="shared" si="5"/>
        <v>0:02:10,033</v>
      </c>
      <c r="S380" t="s">
        <v>4</v>
      </c>
      <c r="T380">
        <v>4498</v>
      </c>
      <c r="U380" t="s">
        <v>12</v>
      </c>
      <c r="V380" t="s">
        <v>125</v>
      </c>
      <c r="W380" t="s">
        <v>14</v>
      </c>
    </row>
    <row r="381" spans="1:23" outlineLevel="2" x14ac:dyDescent="0.3">
      <c r="A381" t="str">
        <f>U381&amp;" "&amp;V381&amp;" ("&amp;W381&amp;")"</f>
        <v>Podleiszek Dávid (KOM)</v>
      </c>
      <c r="B381" t="str">
        <f>E381&amp;" "&amp;F381&amp;" "&amp;G381</f>
        <v>K1 500 Kadeti</v>
      </c>
      <c r="C381" t="str">
        <f>A381&amp;" "&amp;B381</f>
        <v>Podleiszek Dávid (KOM) K1 500 Kadeti</v>
      </c>
      <c r="D381">
        <v>68</v>
      </c>
      <c r="E381" t="s">
        <v>0</v>
      </c>
      <c r="F381">
        <v>500</v>
      </c>
      <c r="G381" t="s">
        <v>115</v>
      </c>
      <c r="H381" t="s">
        <v>2</v>
      </c>
      <c r="I381" s="1">
        <v>44318</v>
      </c>
      <c r="J381" s="2">
        <v>0.59375</v>
      </c>
      <c r="K381">
        <v>9</v>
      </c>
      <c r="L381">
        <v>1</v>
      </c>
      <c r="M381" t="s">
        <v>372</v>
      </c>
      <c r="N381" s="3" t="s">
        <v>549</v>
      </c>
      <c r="O381" s="3" t="s">
        <v>720</v>
      </c>
      <c r="P381" s="3" t="s">
        <v>787</v>
      </c>
      <c r="Q381" s="3">
        <f>VALUE(N381)*3600+VALUE(O381)*60+VALUE(SUBSTITUTE(P381,".",","))</f>
        <v>123.24</v>
      </c>
      <c r="R381" s="4" t="str">
        <f t="shared" si="5"/>
        <v>0:02:03,240</v>
      </c>
      <c r="S381" t="s">
        <v>4</v>
      </c>
      <c r="T381">
        <v>4498</v>
      </c>
      <c r="U381" t="s">
        <v>12</v>
      </c>
      <c r="V381" t="s">
        <v>125</v>
      </c>
      <c r="W381" t="s">
        <v>14</v>
      </c>
    </row>
    <row r="382" spans="1:23" outlineLevel="1" x14ac:dyDescent="0.3">
      <c r="C382" s="5" t="s">
        <v>1273</v>
      </c>
      <c r="I382" s="1"/>
      <c r="J382" s="2"/>
      <c r="N382" s="3"/>
      <c r="O382" s="3"/>
      <c r="P382" s="3"/>
      <c r="Q382" s="3">
        <f>SUBTOTAL(9,Q383:Q385)</f>
        <v>729.2</v>
      </c>
      <c r="R382" s="6" t="str">
        <f t="shared" si="5"/>
        <v>0:12:09,200</v>
      </c>
      <c r="W382">
        <f>SUBTOTAL(9,W383:W385)</f>
        <v>0</v>
      </c>
    </row>
    <row r="383" spans="1:23" outlineLevel="2" x14ac:dyDescent="0.3">
      <c r="A383" t="str">
        <f>U383&amp;" "&amp;V383&amp;" ("&amp;W383&amp;")"</f>
        <v>Podleiszek Filip (KOM)</v>
      </c>
      <c r="B383" t="str">
        <f>E383&amp;" "&amp;F383&amp;" "&amp;G383</f>
        <v>K1 1000 Juniori</v>
      </c>
      <c r="C383" t="str">
        <f>A383&amp;" "&amp;B383</f>
        <v>Podleiszek Filip (KOM) K1 1000 Juniori</v>
      </c>
      <c r="D383">
        <v>3</v>
      </c>
      <c r="E383" t="s">
        <v>0</v>
      </c>
      <c r="F383">
        <v>1000</v>
      </c>
      <c r="G383" t="s">
        <v>1</v>
      </c>
      <c r="H383" t="s">
        <v>2</v>
      </c>
      <c r="I383" s="1">
        <v>44317</v>
      </c>
      <c r="J383" s="2">
        <v>0.4375</v>
      </c>
      <c r="K383">
        <v>9</v>
      </c>
      <c r="L383">
        <v>3</v>
      </c>
      <c r="M383" t="s">
        <v>11</v>
      </c>
      <c r="N383" s="3" t="s">
        <v>549</v>
      </c>
      <c r="O383" s="3" t="s">
        <v>550</v>
      </c>
      <c r="P383" s="3" t="s">
        <v>553</v>
      </c>
      <c r="Q383" s="3">
        <f>VALUE(N383)*3600+VALUE(O383)*60+VALUE(SUBSTITUTE(P383,".",","))</f>
        <v>244.08</v>
      </c>
      <c r="R383" s="4" t="str">
        <f t="shared" si="5"/>
        <v>0:04:04,080</v>
      </c>
      <c r="S383" t="s">
        <v>4</v>
      </c>
      <c r="T383">
        <v>2450</v>
      </c>
      <c r="U383" t="s">
        <v>12</v>
      </c>
      <c r="V383" t="s">
        <v>13</v>
      </c>
      <c r="W383" t="s">
        <v>14</v>
      </c>
    </row>
    <row r="384" spans="1:23" outlineLevel="2" x14ac:dyDescent="0.3">
      <c r="A384" t="str">
        <f>U384&amp;" "&amp;V384&amp;" ("&amp;W384&amp;")"</f>
        <v>Podleiszek Filip (KOM)</v>
      </c>
      <c r="B384" t="str">
        <f>E384&amp;" "&amp;F384&amp;" "&amp;G384</f>
        <v>K1 1000 Juniori</v>
      </c>
      <c r="C384" t="str">
        <f>A384&amp;" "&amp;B384</f>
        <v>Podleiszek Filip (KOM) K1 1000 Juniori</v>
      </c>
      <c r="D384">
        <v>16</v>
      </c>
      <c r="E384" t="s">
        <v>0</v>
      </c>
      <c r="F384">
        <v>1000</v>
      </c>
      <c r="G384" t="s">
        <v>1</v>
      </c>
      <c r="H384" t="s">
        <v>2</v>
      </c>
      <c r="I384" s="1">
        <v>44317</v>
      </c>
      <c r="J384" s="2">
        <v>0.5</v>
      </c>
      <c r="K384">
        <v>7</v>
      </c>
      <c r="L384">
        <v>3</v>
      </c>
      <c r="M384" t="s">
        <v>201</v>
      </c>
      <c r="N384" s="3" t="s">
        <v>549</v>
      </c>
      <c r="O384" s="3" t="s">
        <v>550</v>
      </c>
      <c r="P384" s="3" t="s">
        <v>619</v>
      </c>
      <c r="Q384" s="3">
        <f>VALUE(N384)*3600+VALUE(O384)*60+VALUE(SUBSTITUTE(P384,".",","))</f>
        <v>251.12</v>
      </c>
      <c r="R384" s="4" t="str">
        <f t="shared" si="5"/>
        <v>0:04:11,120</v>
      </c>
      <c r="S384" t="s">
        <v>4</v>
      </c>
      <c r="T384">
        <v>2450</v>
      </c>
      <c r="U384" t="s">
        <v>12</v>
      </c>
      <c r="V384" t="s">
        <v>13</v>
      </c>
      <c r="W384" t="s">
        <v>14</v>
      </c>
    </row>
    <row r="385" spans="1:23" outlineLevel="2" x14ac:dyDescent="0.3">
      <c r="A385" t="str">
        <f>U385&amp;" "&amp;V385&amp;" ("&amp;W385&amp;")"</f>
        <v>Podleiszek Filip (KOM)</v>
      </c>
      <c r="B385" t="str">
        <f>E385&amp;" "&amp;F385&amp;" "&amp;G385</f>
        <v>K1 1000 Juniori</v>
      </c>
      <c r="C385" t="str">
        <f>A385&amp;" "&amp;B385</f>
        <v>Podleiszek Filip (KOM) K1 1000 Juniori</v>
      </c>
      <c r="D385">
        <v>32</v>
      </c>
      <c r="E385" t="s">
        <v>0</v>
      </c>
      <c r="F385">
        <v>1000</v>
      </c>
      <c r="G385" t="s">
        <v>1</v>
      </c>
      <c r="H385" t="s">
        <v>2</v>
      </c>
      <c r="I385" s="1">
        <v>44317</v>
      </c>
      <c r="J385" s="2">
        <v>0.60138888888888886</v>
      </c>
      <c r="K385">
        <v>8</v>
      </c>
      <c r="L385">
        <v>4</v>
      </c>
      <c r="M385" t="s">
        <v>264</v>
      </c>
      <c r="N385" s="3" t="s">
        <v>549</v>
      </c>
      <c r="O385" s="3" t="s">
        <v>677</v>
      </c>
      <c r="P385" s="3" t="s">
        <v>681</v>
      </c>
      <c r="Q385" s="3">
        <f>VALUE(N385)*3600+VALUE(O385)*60+VALUE(SUBSTITUTE(P385,".",","))</f>
        <v>234</v>
      </c>
      <c r="R385" s="4" t="str">
        <f t="shared" si="5"/>
        <v>0:03:54,000</v>
      </c>
      <c r="S385" t="s">
        <v>4</v>
      </c>
      <c r="T385">
        <v>2450</v>
      </c>
      <c r="U385" t="s">
        <v>12</v>
      </c>
      <c r="V385" t="s">
        <v>13</v>
      </c>
      <c r="W385" t="s">
        <v>14</v>
      </c>
    </row>
    <row r="386" spans="1:23" outlineLevel="1" x14ac:dyDescent="0.3">
      <c r="C386" s="5" t="s">
        <v>1218</v>
      </c>
      <c r="I386" s="1"/>
      <c r="J386" s="2"/>
      <c r="N386" s="3"/>
      <c r="O386" s="3"/>
      <c r="P386" s="3"/>
      <c r="Q386" s="3">
        <f>SUBTOTAL(9,Q387:Q388)</f>
        <v>91.92</v>
      </c>
      <c r="R386" s="6" t="str">
        <f t="shared" si="5"/>
        <v>0:01:31,920</v>
      </c>
      <c r="W386">
        <f>SUBTOTAL(9,W387:W388)</f>
        <v>0</v>
      </c>
    </row>
    <row r="387" spans="1:23" outlineLevel="2" x14ac:dyDescent="0.3">
      <c r="A387" t="str">
        <f>U387&amp;" "&amp;V387&amp;" ("&amp;W387&amp;")"</f>
        <v>Podleiszek Filip (KOM)</v>
      </c>
      <c r="B387" t="str">
        <f>E387&amp;" "&amp;F387&amp;" "&amp;G387</f>
        <v>K1 200 Juniori</v>
      </c>
      <c r="C387" t="str">
        <f>A387&amp;" "&amp;B387</f>
        <v>Podleiszek Filip (KOM) K1 200 Juniori</v>
      </c>
      <c r="D387">
        <v>86</v>
      </c>
      <c r="E387" t="s">
        <v>0</v>
      </c>
      <c r="F387">
        <v>200</v>
      </c>
      <c r="G387" t="s">
        <v>1</v>
      </c>
      <c r="H387" t="s">
        <v>2</v>
      </c>
      <c r="I387" s="1">
        <v>44318</v>
      </c>
      <c r="J387" s="2">
        <v>0.625</v>
      </c>
      <c r="K387">
        <v>9</v>
      </c>
      <c r="L387">
        <v>9</v>
      </c>
      <c r="M387" t="s">
        <v>428</v>
      </c>
      <c r="N387" s="3" t="s">
        <v>549</v>
      </c>
      <c r="O387" s="3" t="s">
        <v>549</v>
      </c>
      <c r="P387" s="3" t="s">
        <v>838</v>
      </c>
      <c r="Q387" s="3">
        <f>VALUE(N387)*3600+VALUE(O387)*60+VALUE(SUBSTITUTE(P387,".",","))</f>
        <v>46.08</v>
      </c>
      <c r="R387" s="4" t="str">
        <f t="shared" si="5"/>
        <v>0:00:46,080</v>
      </c>
      <c r="S387" t="s">
        <v>4</v>
      </c>
      <c r="T387">
        <v>2450</v>
      </c>
      <c r="U387" t="s">
        <v>12</v>
      </c>
      <c r="V387" t="s">
        <v>13</v>
      </c>
      <c r="W387" t="s">
        <v>14</v>
      </c>
    </row>
    <row r="388" spans="1:23" outlineLevel="2" x14ac:dyDescent="0.3">
      <c r="A388" t="str">
        <f>U388&amp;" "&amp;V388&amp;" ("&amp;W388&amp;")"</f>
        <v>Podleiszek Filip (KOM)</v>
      </c>
      <c r="B388" t="str">
        <f>E388&amp;" "&amp;F388&amp;" "&amp;G388</f>
        <v>K1 200 Juniori</v>
      </c>
      <c r="C388" t="str">
        <f>A388&amp;" "&amp;B388</f>
        <v>Podleiszek Filip (KOM) K1 200 Juniori</v>
      </c>
      <c r="D388">
        <v>100</v>
      </c>
      <c r="E388" t="s">
        <v>0</v>
      </c>
      <c r="F388">
        <v>200</v>
      </c>
      <c r="G388" t="s">
        <v>1</v>
      </c>
      <c r="H388" t="s">
        <v>2</v>
      </c>
      <c r="I388" s="1">
        <v>44318</v>
      </c>
      <c r="J388" s="2">
        <v>0.66666666666666663</v>
      </c>
      <c r="K388">
        <v>6</v>
      </c>
      <c r="L388">
        <v>9</v>
      </c>
      <c r="M388" t="s">
        <v>484</v>
      </c>
      <c r="N388" s="3" t="s">
        <v>549</v>
      </c>
      <c r="O388" s="3" t="s">
        <v>549</v>
      </c>
      <c r="P388" s="3" t="s">
        <v>886</v>
      </c>
      <c r="Q388" s="3">
        <f>VALUE(N388)*3600+VALUE(O388)*60+VALUE(SUBSTITUTE(P388,".",","))</f>
        <v>45.84</v>
      </c>
      <c r="R388" s="4" t="str">
        <f t="shared" si="5"/>
        <v>0:00:45,840</v>
      </c>
      <c r="S388" t="s">
        <v>4</v>
      </c>
      <c r="T388">
        <v>2450</v>
      </c>
      <c r="U388" t="s">
        <v>12</v>
      </c>
      <c r="V388" t="s">
        <v>13</v>
      </c>
      <c r="W388" t="s">
        <v>14</v>
      </c>
    </row>
    <row r="389" spans="1:23" outlineLevel="1" x14ac:dyDescent="0.3">
      <c r="C389" s="5" t="s">
        <v>1165</v>
      </c>
      <c r="I389" s="1"/>
      <c r="J389" s="2"/>
      <c r="N389" s="3"/>
      <c r="O389" s="3"/>
      <c r="P389" s="3"/>
      <c r="Q389" s="3">
        <f>SUBTOTAL(9,Q390:Q391)</f>
        <v>237.76</v>
      </c>
      <c r="R389" s="6" t="str">
        <f t="shared" ref="R389:R452" si="6">TEXT(Q389/(24*60*60),"[h]:mm:ss,000")</f>
        <v>0:03:57,760</v>
      </c>
      <c r="W389">
        <f>SUBTOTAL(9,W390:W391)</f>
        <v>0</v>
      </c>
    </row>
    <row r="390" spans="1:23" outlineLevel="2" x14ac:dyDescent="0.3">
      <c r="A390" t="str">
        <f>U390&amp;" "&amp;V390&amp;" ("&amp;W390&amp;")"</f>
        <v>Podleiszek Filip (KOM)</v>
      </c>
      <c r="B390" t="str">
        <f>E390&amp;" "&amp;F390&amp;" "&amp;G390</f>
        <v>K1 500 Juniori</v>
      </c>
      <c r="C390" t="str">
        <f>A390&amp;" "&amp;B390</f>
        <v>Podleiszek Filip (KOM) K1 500 Juniori</v>
      </c>
      <c r="D390">
        <v>49</v>
      </c>
      <c r="E390" t="s">
        <v>0</v>
      </c>
      <c r="F390">
        <v>500</v>
      </c>
      <c r="G390" t="s">
        <v>1</v>
      </c>
      <c r="H390" t="s">
        <v>2</v>
      </c>
      <c r="I390" s="1">
        <v>44318</v>
      </c>
      <c r="J390" s="2">
        <v>0.3833333333333333</v>
      </c>
      <c r="K390">
        <v>9</v>
      </c>
      <c r="L390">
        <v>2</v>
      </c>
      <c r="M390" t="s">
        <v>302</v>
      </c>
      <c r="N390" s="3" t="s">
        <v>549</v>
      </c>
      <c r="O390" s="3" t="s">
        <v>716</v>
      </c>
      <c r="P390" s="3" t="s">
        <v>718</v>
      </c>
      <c r="Q390" s="3">
        <f>VALUE(N390)*3600+VALUE(O390)*60+VALUE(SUBSTITUTE(P390,".",","))</f>
        <v>118.84</v>
      </c>
      <c r="R390" s="4" t="str">
        <f t="shared" si="6"/>
        <v>0:01:58,840</v>
      </c>
      <c r="S390" t="s">
        <v>4</v>
      </c>
      <c r="T390">
        <v>2450</v>
      </c>
      <c r="U390" t="s">
        <v>12</v>
      </c>
      <c r="V390" t="s">
        <v>13</v>
      </c>
      <c r="W390" t="s">
        <v>14</v>
      </c>
    </row>
    <row r="391" spans="1:23" outlineLevel="2" x14ac:dyDescent="0.3">
      <c r="A391" t="str">
        <f>U391&amp;" "&amp;V391&amp;" ("&amp;W391&amp;")"</f>
        <v>Podleiszek Filip (KOM)</v>
      </c>
      <c r="B391" t="str">
        <f>E391&amp;" "&amp;F391&amp;" "&amp;G391</f>
        <v>K1 500 Juniori</v>
      </c>
      <c r="C391" t="str">
        <f>A391&amp;" "&amp;B391</f>
        <v>Podleiszek Filip (KOM) K1 500 Juniori</v>
      </c>
      <c r="D391">
        <v>63</v>
      </c>
      <c r="E391" t="s">
        <v>0</v>
      </c>
      <c r="F391">
        <v>500</v>
      </c>
      <c r="G391" t="s">
        <v>1</v>
      </c>
      <c r="H391" t="s">
        <v>2</v>
      </c>
      <c r="I391" s="1">
        <v>44318</v>
      </c>
      <c r="J391" s="2">
        <v>0.58333333333333337</v>
      </c>
      <c r="K391">
        <v>4</v>
      </c>
      <c r="L391">
        <v>6</v>
      </c>
      <c r="M391" t="s">
        <v>370</v>
      </c>
      <c r="N391" s="3" t="s">
        <v>549</v>
      </c>
      <c r="O391" s="3" t="s">
        <v>716</v>
      </c>
      <c r="P391" s="3" t="s">
        <v>785</v>
      </c>
      <c r="Q391" s="3">
        <f>VALUE(N391)*3600+VALUE(O391)*60+VALUE(SUBSTITUTE(P391,".",","))</f>
        <v>118.92</v>
      </c>
      <c r="R391" s="4" t="str">
        <f t="shared" si="6"/>
        <v>0:01:58,920</v>
      </c>
      <c r="S391" t="s">
        <v>4</v>
      </c>
      <c r="T391">
        <v>2450</v>
      </c>
      <c r="U391" t="s">
        <v>12</v>
      </c>
      <c r="V391" t="s">
        <v>13</v>
      </c>
      <c r="W391" t="s">
        <v>14</v>
      </c>
    </row>
    <row r="392" spans="1:23" outlineLevel="1" x14ac:dyDescent="0.3">
      <c r="C392" s="5" t="s">
        <v>1244</v>
      </c>
      <c r="I392" s="1"/>
      <c r="J392" s="2"/>
      <c r="N392" s="3"/>
      <c r="O392" s="3"/>
      <c r="P392" s="3"/>
      <c r="Q392" s="3">
        <f>SUBTOTAL(9,Q393:Q395)</f>
        <v>791.36</v>
      </c>
      <c r="R392" s="6" t="str">
        <f t="shared" si="6"/>
        <v>0:13:11,360</v>
      </c>
      <c r="W392">
        <f>SUBTOTAL(9,W393:W395)</f>
        <v>0</v>
      </c>
    </row>
    <row r="393" spans="1:23" outlineLevel="2" x14ac:dyDescent="0.3">
      <c r="A393" t="str">
        <f>U393&amp;" "&amp;V393&amp;" ("&amp;W393&amp;")"</f>
        <v>Pohanka Ivan (ZLP)</v>
      </c>
      <c r="B393" t="str">
        <f>E393&amp;" "&amp;F393&amp;" "&amp;G393</f>
        <v>K1 1000 Kadeti</v>
      </c>
      <c r="C393" t="str">
        <f>A393&amp;" "&amp;B393</f>
        <v>Pohanka Ivan (ZLP) K1 1000 Kadeti</v>
      </c>
      <c r="D393">
        <v>12</v>
      </c>
      <c r="E393" t="s">
        <v>0</v>
      </c>
      <c r="F393">
        <v>1000</v>
      </c>
      <c r="G393" t="s">
        <v>115</v>
      </c>
      <c r="H393" t="s">
        <v>2</v>
      </c>
      <c r="I393" s="1">
        <v>44317</v>
      </c>
      <c r="J393" s="2">
        <v>0.46458333333333335</v>
      </c>
      <c r="K393">
        <v>8</v>
      </c>
      <c r="L393">
        <v>3</v>
      </c>
      <c r="M393" t="s">
        <v>145</v>
      </c>
      <c r="N393" s="3" t="s">
        <v>549</v>
      </c>
      <c r="O393" s="3" t="s">
        <v>550</v>
      </c>
      <c r="P393" s="3" t="s">
        <v>598</v>
      </c>
      <c r="Q393" s="3">
        <f>VALUE(N393)*3600+VALUE(O393)*60+VALUE(SUBSTITUTE(P393,".",","))</f>
        <v>270.60000000000002</v>
      </c>
      <c r="R393" s="4" t="str">
        <f t="shared" si="6"/>
        <v>0:04:30,600</v>
      </c>
      <c r="S393" t="s">
        <v>4</v>
      </c>
      <c r="T393">
        <v>5835</v>
      </c>
      <c r="U393" t="s">
        <v>146</v>
      </c>
      <c r="V393" t="s">
        <v>147</v>
      </c>
      <c r="W393" t="s">
        <v>33</v>
      </c>
    </row>
    <row r="394" spans="1:23" outlineLevel="2" x14ac:dyDescent="0.3">
      <c r="A394" t="str">
        <f>U394&amp;" "&amp;V394&amp;" ("&amp;W394&amp;")"</f>
        <v>Pohanka Ivan (ZLP)</v>
      </c>
      <c r="B394" t="str">
        <f>E394&amp;" "&amp;F394&amp;" "&amp;G394</f>
        <v>K1 1000 Kadeti</v>
      </c>
      <c r="C394" t="str">
        <f>A394&amp;" "&amp;B394</f>
        <v>Pohanka Ivan (ZLP) K1 1000 Kadeti</v>
      </c>
      <c r="D394">
        <v>22</v>
      </c>
      <c r="E394" t="s">
        <v>0</v>
      </c>
      <c r="F394">
        <v>1000</v>
      </c>
      <c r="G394" t="s">
        <v>115</v>
      </c>
      <c r="H394" t="s">
        <v>2</v>
      </c>
      <c r="I394" s="1">
        <v>44317</v>
      </c>
      <c r="J394" s="2">
        <v>0.51250000000000007</v>
      </c>
      <c r="K394">
        <v>7</v>
      </c>
      <c r="L394">
        <v>4</v>
      </c>
      <c r="M394" t="s">
        <v>244</v>
      </c>
      <c r="N394" s="3" t="s">
        <v>549</v>
      </c>
      <c r="O394" s="3" t="s">
        <v>550</v>
      </c>
      <c r="P394" s="3" t="s">
        <v>661</v>
      </c>
      <c r="Q394" s="3">
        <f>VALUE(N394)*3600+VALUE(O394)*60+VALUE(SUBSTITUTE(P394,".",","))</f>
        <v>269.88</v>
      </c>
      <c r="R394" s="4" t="str">
        <f t="shared" si="6"/>
        <v>0:04:29,880</v>
      </c>
      <c r="S394" t="s">
        <v>4</v>
      </c>
      <c r="T394">
        <v>5835</v>
      </c>
      <c r="U394" t="s">
        <v>146</v>
      </c>
      <c r="V394" t="s">
        <v>147</v>
      </c>
      <c r="W394" t="s">
        <v>33</v>
      </c>
    </row>
    <row r="395" spans="1:23" outlineLevel="2" x14ac:dyDescent="0.3">
      <c r="A395" t="str">
        <f>U395&amp;" "&amp;V395&amp;" ("&amp;W395&amp;")"</f>
        <v>Pohanka Ivan (ZLP)</v>
      </c>
      <c r="B395" t="str">
        <f>E395&amp;" "&amp;F395&amp;" "&amp;G395</f>
        <v>K1 1000 Kadeti</v>
      </c>
      <c r="C395" t="str">
        <f>A395&amp;" "&amp;B395</f>
        <v>Pohanka Ivan (ZLP) K1 1000 Kadeti</v>
      </c>
      <c r="D395">
        <v>38</v>
      </c>
      <c r="E395" t="s">
        <v>0</v>
      </c>
      <c r="F395">
        <v>1000</v>
      </c>
      <c r="G395" t="s">
        <v>115</v>
      </c>
      <c r="H395" t="s">
        <v>2</v>
      </c>
      <c r="I395" s="1">
        <v>44317</v>
      </c>
      <c r="J395" s="2">
        <v>0.61805555555555558</v>
      </c>
      <c r="K395">
        <v>10</v>
      </c>
      <c r="L395">
        <v>3</v>
      </c>
      <c r="M395" t="s">
        <v>268</v>
      </c>
      <c r="N395" s="3" t="s">
        <v>549</v>
      </c>
      <c r="O395" s="3" t="s">
        <v>550</v>
      </c>
      <c r="P395" s="3" t="s">
        <v>684</v>
      </c>
      <c r="Q395" s="3">
        <f>VALUE(N395)*3600+VALUE(O395)*60+VALUE(SUBSTITUTE(P395,".",","))</f>
        <v>250.88</v>
      </c>
      <c r="R395" s="4" t="str">
        <f t="shared" si="6"/>
        <v>0:04:10,880</v>
      </c>
      <c r="S395" t="s">
        <v>4</v>
      </c>
      <c r="T395">
        <v>5835</v>
      </c>
      <c r="U395" t="s">
        <v>146</v>
      </c>
      <c r="V395" t="s">
        <v>147</v>
      </c>
      <c r="W395" t="s">
        <v>33</v>
      </c>
    </row>
    <row r="396" spans="1:23" outlineLevel="1" x14ac:dyDescent="0.3">
      <c r="C396" s="5" t="s">
        <v>1191</v>
      </c>
      <c r="I396" s="1"/>
      <c r="J396" s="2"/>
      <c r="N396" s="3"/>
      <c r="O396" s="3"/>
      <c r="P396" s="3"/>
      <c r="Q396" s="3">
        <f>SUBTOTAL(9,Q397:Q398)</f>
        <v>92.52000000000001</v>
      </c>
      <c r="R396" s="6" t="str">
        <f t="shared" si="6"/>
        <v>0:01:32,520</v>
      </c>
      <c r="W396">
        <f>SUBTOTAL(9,W397:W398)</f>
        <v>0</v>
      </c>
    </row>
    <row r="397" spans="1:23" outlineLevel="2" x14ac:dyDescent="0.3">
      <c r="A397" t="str">
        <f>U397&amp;" "&amp;V397&amp;" ("&amp;W397&amp;")"</f>
        <v>Pohanka Ivan (ZLP)</v>
      </c>
      <c r="B397" t="str">
        <f>E397&amp;" "&amp;F397&amp;" "&amp;G397</f>
        <v>K1 200 Kadeti</v>
      </c>
      <c r="C397" t="str">
        <f>A397&amp;" "&amp;B397</f>
        <v>Pohanka Ivan (ZLP) K1 200 Kadeti</v>
      </c>
      <c r="D397">
        <v>92</v>
      </c>
      <c r="E397" t="s">
        <v>0</v>
      </c>
      <c r="F397">
        <v>200</v>
      </c>
      <c r="G397" t="s">
        <v>115</v>
      </c>
      <c r="H397" t="s">
        <v>2</v>
      </c>
      <c r="I397" s="1">
        <v>44318</v>
      </c>
      <c r="J397" s="2">
        <v>0.63750000000000007</v>
      </c>
      <c r="K397">
        <v>8</v>
      </c>
      <c r="L397">
        <v>1</v>
      </c>
      <c r="M397" t="s">
        <v>460</v>
      </c>
      <c r="N397" s="3" t="s">
        <v>549</v>
      </c>
      <c r="O397" s="3" t="s">
        <v>549</v>
      </c>
      <c r="P397" s="3" t="s">
        <v>865</v>
      </c>
      <c r="Q397" s="3">
        <f>VALUE(N397)*3600+VALUE(O397)*60+VALUE(SUBSTITUTE(P397,".",","))</f>
        <v>46.64</v>
      </c>
      <c r="R397" t="str">
        <f t="shared" si="6"/>
        <v>0:00:46,640</v>
      </c>
      <c r="S397" t="s">
        <v>4</v>
      </c>
      <c r="T397">
        <v>5835</v>
      </c>
      <c r="U397" t="s">
        <v>146</v>
      </c>
      <c r="V397" t="s">
        <v>147</v>
      </c>
      <c r="W397" t="s">
        <v>33</v>
      </c>
    </row>
    <row r="398" spans="1:23" outlineLevel="2" x14ac:dyDescent="0.3">
      <c r="A398" t="str">
        <f>U398&amp;" "&amp;V398&amp;" ("&amp;W398&amp;")"</f>
        <v>Pohanka Ivan (ZLP)</v>
      </c>
      <c r="B398" t="str">
        <f>E398&amp;" "&amp;F398&amp;" "&amp;G398</f>
        <v>K1 200 Kadeti</v>
      </c>
      <c r="C398" t="str">
        <f>A398&amp;" "&amp;B398</f>
        <v>Pohanka Ivan (ZLP) K1 200 Kadeti</v>
      </c>
      <c r="D398">
        <v>106</v>
      </c>
      <c r="E398" t="s">
        <v>0</v>
      </c>
      <c r="F398">
        <v>200</v>
      </c>
      <c r="G398" t="s">
        <v>115</v>
      </c>
      <c r="H398" t="s">
        <v>2</v>
      </c>
      <c r="I398" s="1">
        <v>44318</v>
      </c>
      <c r="J398" s="2">
        <v>0.6791666666666667</v>
      </c>
      <c r="K398">
        <v>2</v>
      </c>
      <c r="L398">
        <v>2</v>
      </c>
      <c r="M398" t="s">
        <v>510</v>
      </c>
      <c r="N398" s="3" t="s">
        <v>549</v>
      </c>
      <c r="O398" s="3" t="s">
        <v>549</v>
      </c>
      <c r="P398" s="3" t="s">
        <v>910</v>
      </c>
      <c r="Q398" s="3">
        <f>VALUE(N398)*3600+VALUE(O398)*60+VALUE(SUBSTITUTE(P398,".",","))</f>
        <v>45.88</v>
      </c>
      <c r="R398" t="str">
        <f t="shared" si="6"/>
        <v>0:00:45,880</v>
      </c>
      <c r="S398" t="s">
        <v>4</v>
      </c>
      <c r="T398">
        <v>5835</v>
      </c>
      <c r="U398" t="s">
        <v>146</v>
      </c>
      <c r="V398" t="s">
        <v>147</v>
      </c>
      <c r="W398" t="s">
        <v>33</v>
      </c>
    </row>
    <row r="399" spans="1:23" outlineLevel="1" x14ac:dyDescent="0.3">
      <c r="C399" s="5" t="s">
        <v>1137</v>
      </c>
      <c r="I399" s="1"/>
      <c r="J399" s="2"/>
      <c r="N399" s="3"/>
      <c r="O399" s="3"/>
      <c r="P399" s="3"/>
      <c r="Q399" s="3">
        <f>SUBTOTAL(9,Q400:Q401)</f>
        <v>271.38400000000001</v>
      </c>
      <c r="R399" s="6" t="str">
        <f t="shared" si="6"/>
        <v>0:04:31,384</v>
      </c>
      <c r="W399">
        <f>SUBTOTAL(9,W400:W401)</f>
        <v>0</v>
      </c>
    </row>
    <row r="400" spans="1:23" outlineLevel="2" x14ac:dyDescent="0.3">
      <c r="A400" t="str">
        <f>U400&amp;" "&amp;V400&amp;" ("&amp;W400&amp;")"</f>
        <v>Pohanka Ivan (ZLP)</v>
      </c>
      <c r="B400" t="str">
        <f>E400&amp;" "&amp;F400&amp;" "&amp;G400</f>
        <v>K1 500 Kadeti</v>
      </c>
      <c r="C400" t="str">
        <f>A400&amp;" "&amp;B400</f>
        <v>Pohanka Ivan (ZLP) K1 500 Kadeti</v>
      </c>
      <c r="D400">
        <v>55</v>
      </c>
      <c r="E400" t="s">
        <v>0</v>
      </c>
      <c r="F400">
        <v>500</v>
      </c>
      <c r="G400" t="s">
        <v>115</v>
      </c>
      <c r="H400" t="s">
        <v>2</v>
      </c>
      <c r="I400" s="1">
        <v>44318</v>
      </c>
      <c r="J400" s="2">
        <v>0.39583333333333331</v>
      </c>
      <c r="K400">
        <v>8</v>
      </c>
      <c r="L400">
        <v>2</v>
      </c>
      <c r="M400" t="s">
        <v>345</v>
      </c>
      <c r="N400" s="3" t="s">
        <v>549</v>
      </c>
      <c r="O400" s="3" t="s">
        <v>720</v>
      </c>
      <c r="P400" s="3" t="s">
        <v>761</v>
      </c>
      <c r="Q400" s="3">
        <f>VALUE(N400)*3600+VALUE(O400)*60+VALUE(SUBSTITUTE(P400,".",","))</f>
        <v>131.26400000000001</v>
      </c>
      <c r="R400" s="4" t="str">
        <f t="shared" si="6"/>
        <v>0:02:11,264</v>
      </c>
      <c r="S400" t="s">
        <v>4</v>
      </c>
      <c r="T400">
        <v>5835</v>
      </c>
      <c r="U400" t="s">
        <v>146</v>
      </c>
      <c r="V400" t="s">
        <v>147</v>
      </c>
      <c r="W400" t="s">
        <v>33</v>
      </c>
    </row>
    <row r="401" spans="1:23" outlineLevel="2" x14ac:dyDescent="0.3">
      <c r="A401" t="str">
        <f>U401&amp;" "&amp;V401&amp;" ("&amp;W401&amp;")"</f>
        <v>Pohanka Ivan (ZLP)</v>
      </c>
      <c r="B401" t="str">
        <f>E401&amp;" "&amp;F401&amp;" "&amp;G401</f>
        <v>K1 500 Kadeti</v>
      </c>
      <c r="C401" t="str">
        <f>A401&amp;" "&amp;B401</f>
        <v>Pohanka Ivan (ZLP) K1 500 Kadeti</v>
      </c>
      <c r="D401">
        <v>69</v>
      </c>
      <c r="E401" t="s">
        <v>0</v>
      </c>
      <c r="F401">
        <v>500</v>
      </c>
      <c r="G401" t="s">
        <v>115</v>
      </c>
      <c r="H401" t="s">
        <v>2</v>
      </c>
      <c r="I401" s="1">
        <v>44318</v>
      </c>
      <c r="J401" s="2">
        <v>0.59583333333333333</v>
      </c>
      <c r="K401">
        <v>1</v>
      </c>
      <c r="L401">
        <v>7</v>
      </c>
      <c r="M401" t="s">
        <v>405</v>
      </c>
      <c r="N401" s="3" t="s">
        <v>549</v>
      </c>
      <c r="O401" s="3" t="s">
        <v>720</v>
      </c>
      <c r="P401" s="3" t="s">
        <v>817</v>
      </c>
      <c r="Q401" s="3">
        <f>VALUE(N401)*3600+VALUE(O401)*60+VALUE(SUBSTITUTE(P401,".",","))</f>
        <v>140.12</v>
      </c>
      <c r="R401" s="4" t="str">
        <f t="shared" si="6"/>
        <v>0:02:20,120</v>
      </c>
      <c r="S401" t="s">
        <v>4</v>
      </c>
      <c r="T401">
        <v>5835</v>
      </c>
      <c r="U401" t="s">
        <v>146</v>
      </c>
      <c r="V401" t="s">
        <v>147</v>
      </c>
      <c r="W401" t="s">
        <v>33</v>
      </c>
    </row>
    <row r="402" spans="1:23" outlineLevel="1" x14ac:dyDescent="0.3">
      <c r="C402" s="5" t="s">
        <v>1314</v>
      </c>
      <c r="I402" s="1"/>
      <c r="J402" s="2"/>
      <c r="N402" s="3"/>
      <c r="O402" s="3"/>
      <c r="P402" s="3"/>
      <c r="Q402" s="3">
        <f>SUBTOTAL(9,Q403:Q405)</f>
        <v>867.76</v>
      </c>
      <c r="R402" s="6" t="str">
        <f t="shared" si="6"/>
        <v>0:14:27,760</v>
      </c>
      <c r="W402">
        <f>SUBTOTAL(9,W403:W405)</f>
        <v>0</v>
      </c>
    </row>
    <row r="403" spans="1:23" outlineLevel="2" x14ac:dyDescent="0.3">
      <c r="A403" t="str">
        <f>U403&amp;" "&amp;V403&amp;" ("&amp;W403&amp;")"</f>
        <v>Psotný Adam (SLA)</v>
      </c>
      <c r="B403" t="str">
        <f>E403&amp;" "&amp;F403&amp;" "&amp;G403</f>
        <v>C1 1000 Juniori</v>
      </c>
      <c r="C403" t="str">
        <f>A403&amp;" "&amp;B403</f>
        <v>Psotný Adam (SLA) C1 1000 Juniori</v>
      </c>
      <c r="D403">
        <v>6</v>
      </c>
      <c r="E403" t="s">
        <v>72</v>
      </c>
      <c r="F403">
        <v>1000</v>
      </c>
      <c r="G403" t="s">
        <v>1</v>
      </c>
      <c r="H403" t="s">
        <v>2</v>
      </c>
      <c r="I403" s="1">
        <v>44317</v>
      </c>
      <c r="J403" s="2">
        <v>0.44375000000000003</v>
      </c>
      <c r="K403">
        <v>7</v>
      </c>
      <c r="L403">
        <v>3</v>
      </c>
      <c r="M403" t="s">
        <v>77</v>
      </c>
      <c r="N403" s="3" t="s">
        <v>549</v>
      </c>
      <c r="O403" s="3" t="s">
        <v>550</v>
      </c>
      <c r="P403" s="3" t="s">
        <v>574</v>
      </c>
      <c r="Q403" s="3">
        <f>VALUE(N403)*3600+VALUE(O403)*60+VALUE(SUBSTITUTE(P403,".",","))</f>
        <v>291.52</v>
      </c>
      <c r="R403" s="4" t="str">
        <f t="shared" si="6"/>
        <v>0:04:51,520</v>
      </c>
      <c r="S403" t="s">
        <v>4</v>
      </c>
      <c r="T403">
        <v>4002</v>
      </c>
      <c r="U403" t="s">
        <v>78</v>
      </c>
      <c r="V403" t="s">
        <v>79</v>
      </c>
      <c r="W403" t="s">
        <v>64</v>
      </c>
    </row>
    <row r="404" spans="1:23" outlineLevel="2" x14ac:dyDescent="0.3">
      <c r="A404" t="str">
        <f>U404&amp;" "&amp;V404&amp;" ("&amp;W404&amp;")"</f>
        <v>Psotný Adam (SLA)</v>
      </c>
      <c r="B404" t="str">
        <f>E404&amp;" "&amp;F404&amp;" "&amp;G404</f>
        <v>C1 1000 Juniori</v>
      </c>
      <c r="C404" t="str">
        <f>A404&amp;" "&amp;B404</f>
        <v>Psotný Adam (SLA) C1 1000 Juniori</v>
      </c>
      <c r="D404">
        <v>19</v>
      </c>
      <c r="E404" t="s">
        <v>72</v>
      </c>
      <c r="F404">
        <v>1000</v>
      </c>
      <c r="G404" t="s">
        <v>1</v>
      </c>
      <c r="H404" t="s">
        <v>2</v>
      </c>
      <c r="I404" s="1">
        <v>44317</v>
      </c>
      <c r="J404" s="2">
        <v>0.50624999999999998</v>
      </c>
      <c r="K404">
        <v>1</v>
      </c>
      <c r="L404">
        <v>4</v>
      </c>
      <c r="M404" t="s">
        <v>222</v>
      </c>
      <c r="N404" s="3" t="s">
        <v>549</v>
      </c>
      <c r="O404" s="3" t="s">
        <v>576</v>
      </c>
      <c r="P404" s="3" t="s">
        <v>639</v>
      </c>
      <c r="Q404" s="3">
        <f>VALUE(N404)*3600+VALUE(O404)*60+VALUE(SUBSTITUTE(P404,".",","))</f>
        <v>305.68</v>
      </c>
      <c r="R404" s="4" t="str">
        <f t="shared" si="6"/>
        <v>0:05:05,680</v>
      </c>
      <c r="S404" t="s">
        <v>4</v>
      </c>
      <c r="T404">
        <v>4002</v>
      </c>
      <c r="U404" t="s">
        <v>78</v>
      </c>
      <c r="V404" t="s">
        <v>79</v>
      </c>
      <c r="W404" t="s">
        <v>64</v>
      </c>
    </row>
    <row r="405" spans="1:23" outlineLevel="2" x14ac:dyDescent="0.3">
      <c r="A405" t="str">
        <f>U405&amp;" "&amp;V405&amp;" ("&amp;W405&amp;")"</f>
        <v>Psotný Adam (SLA)</v>
      </c>
      <c r="B405" t="str">
        <f>E405&amp;" "&amp;F405&amp;" "&amp;G405</f>
        <v>C1 1000 Juniori</v>
      </c>
      <c r="C405" t="str">
        <f>A405&amp;" "&amp;B405</f>
        <v>Psotný Adam (SLA) C1 1000 Juniori</v>
      </c>
      <c r="D405">
        <v>35</v>
      </c>
      <c r="E405" t="s">
        <v>72</v>
      </c>
      <c r="F405">
        <v>1000</v>
      </c>
      <c r="G405" t="s">
        <v>1</v>
      </c>
      <c r="H405" t="s">
        <v>2</v>
      </c>
      <c r="I405" s="1">
        <v>44317</v>
      </c>
      <c r="J405" s="2">
        <v>0.60763888888888895</v>
      </c>
      <c r="K405">
        <v>7</v>
      </c>
      <c r="L405">
        <v>3</v>
      </c>
      <c r="M405" t="s">
        <v>280</v>
      </c>
      <c r="N405" s="3" t="s">
        <v>549</v>
      </c>
      <c r="O405" s="3" t="s">
        <v>550</v>
      </c>
      <c r="P405" s="3" t="s">
        <v>695</v>
      </c>
      <c r="Q405" s="3">
        <f>VALUE(N405)*3600+VALUE(O405)*60+VALUE(SUBSTITUTE(P405,".",","))</f>
        <v>270.56</v>
      </c>
      <c r="R405" s="4" t="str">
        <f t="shared" si="6"/>
        <v>0:04:30,560</v>
      </c>
      <c r="S405" t="s">
        <v>4</v>
      </c>
      <c r="T405">
        <v>4002</v>
      </c>
      <c r="U405" t="s">
        <v>78</v>
      </c>
      <c r="V405" t="s">
        <v>79</v>
      </c>
      <c r="W405" t="s">
        <v>64</v>
      </c>
    </row>
    <row r="406" spans="1:23" outlineLevel="1" x14ac:dyDescent="0.3">
      <c r="C406" s="5" t="s">
        <v>1304</v>
      </c>
      <c r="I406" s="1"/>
      <c r="J406" s="2"/>
      <c r="N406" s="3"/>
      <c r="O406" s="3"/>
      <c r="P406" s="3"/>
      <c r="Q406" s="3">
        <f>SUBTOTAL(9,Q407:Q408)</f>
        <v>100.16</v>
      </c>
      <c r="R406" s="6" t="str">
        <f t="shared" si="6"/>
        <v>0:01:40,160</v>
      </c>
      <c r="W406">
        <f>SUBTOTAL(9,W407:W408)</f>
        <v>0</v>
      </c>
    </row>
    <row r="407" spans="1:23" outlineLevel="2" x14ac:dyDescent="0.3">
      <c r="A407" t="str">
        <f>U407&amp;" "&amp;V407&amp;" ("&amp;W407&amp;")"</f>
        <v>Psotný Adam (SLA)</v>
      </c>
      <c r="B407" t="str">
        <f>E407&amp;" "&amp;F407&amp;" "&amp;G407</f>
        <v>C1 200 Juniori</v>
      </c>
      <c r="C407" t="str">
        <f>A407&amp;" "&amp;B407</f>
        <v>Psotný Adam (SLA) C1 200 Juniori</v>
      </c>
      <c r="D407">
        <v>89</v>
      </c>
      <c r="E407" t="s">
        <v>72</v>
      </c>
      <c r="F407">
        <v>200</v>
      </c>
      <c r="G407" t="s">
        <v>1</v>
      </c>
      <c r="H407" t="s">
        <v>2</v>
      </c>
      <c r="I407" s="1">
        <v>44318</v>
      </c>
      <c r="J407" s="2">
        <v>0.63124999999999998</v>
      </c>
      <c r="K407">
        <v>7</v>
      </c>
      <c r="L407">
        <v>2</v>
      </c>
      <c r="M407" t="s">
        <v>439</v>
      </c>
      <c r="N407" s="3" t="s">
        <v>549</v>
      </c>
      <c r="O407" s="3" t="s">
        <v>549</v>
      </c>
      <c r="P407" s="3" t="s">
        <v>847</v>
      </c>
      <c r="Q407" s="3">
        <f>VALUE(N407)*3600+VALUE(O407)*60+VALUE(SUBSTITUTE(P407,".",","))</f>
        <v>51.32</v>
      </c>
      <c r="R407" s="4" t="str">
        <f t="shared" si="6"/>
        <v>0:00:51,320</v>
      </c>
      <c r="S407" t="s">
        <v>4</v>
      </c>
      <c r="T407">
        <v>4002</v>
      </c>
      <c r="U407" t="s">
        <v>78</v>
      </c>
      <c r="V407" t="s">
        <v>79</v>
      </c>
      <c r="W407" t="s">
        <v>64</v>
      </c>
    </row>
    <row r="408" spans="1:23" outlineLevel="2" x14ac:dyDescent="0.3">
      <c r="A408" t="str">
        <f>U408&amp;" "&amp;V408&amp;" ("&amp;W408&amp;")"</f>
        <v>Psotný Adam (SLA)</v>
      </c>
      <c r="B408" t="str">
        <f>E408&amp;" "&amp;F408&amp;" "&amp;G408</f>
        <v>C1 200 Juniori</v>
      </c>
      <c r="C408" t="str">
        <f>A408&amp;" "&amp;B408</f>
        <v>Psotný Adam (SLA) C1 200 Juniori</v>
      </c>
      <c r="D408">
        <v>103</v>
      </c>
      <c r="E408" t="s">
        <v>72</v>
      </c>
      <c r="F408">
        <v>200</v>
      </c>
      <c r="G408" t="s">
        <v>1</v>
      </c>
      <c r="H408" t="s">
        <v>2</v>
      </c>
      <c r="I408" s="1">
        <v>44318</v>
      </c>
      <c r="J408" s="2">
        <v>0.67291666666666661</v>
      </c>
      <c r="K408">
        <v>9</v>
      </c>
      <c r="L408">
        <v>2</v>
      </c>
      <c r="M408" t="s">
        <v>494</v>
      </c>
      <c r="N408" s="3" t="s">
        <v>549</v>
      </c>
      <c r="O408" s="3" t="s">
        <v>549</v>
      </c>
      <c r="P408" s="3" t="s">
        <v>896</v>
      </c>
      <c r="Q408" s="3">
        <f>VALUE(N408)*3600+VALUE(O408)*60+VALUE(SUBSTITUTE(P408,".",","))</f>
        <v>48.84</v>
      </c>
      <c r="R408" s="4" t="str">
        <f t="shared" si="6"/>
        <v>0:00:48,840</v>
      </c>
      <c r="S408" t="s">
        <v>4</v>
      </c>
      <c r="T408">
        <v>4002</v>
      </c>
      <c r="U408" t="s">
        <v>78</v>
      </c>
      <c r="V408" t="s">
        <v>79</v>
      </c>
      <c r="W408" t="s">
        <v>64</v>
      </c>
    </row>
    <row r="409" spans="1:23" outlineLevel="1" x14ac:dyDescent="0.3">
      <c r="C409" s="5" t="s">
        <v>1294</v>
      </c>
      <c r="I409" s="1"/>
      <c r="J409" s="2"/>
      <c r="N409" s="3"/>
      <c r="O409" s="3"/>
      <c r="P409" s="3"/>
      <c r="Q409" s="3">
        <f>SUBTOTAL(9,Q410:Q411)</f>
        <v>274.29200000000003</v>
      </c>
      <c r="R409" s="6" t="str">
        <f t="shared" si="6"/>
        <v>0:04:34,292</v>
      </c>
      <c r="W409">
        <f>SUBTOTAL(9,W410:W411)</f>
        <v>0</v>
      </c>
    </row>
    <row r="410" spans="1:23" outlineLevel="2" x14ac:dyDescent="0.3">
      <c r="A410" t="str">
        <f>U410&amp;" "&amp;V410&amp;" ("&amp;W410&amp;")"</f>
        <v>Psotný Adam (SLA)</v>
      </c>
      <c r="B410" t="str">
        <f>E410&amp;" "&amp;F410&amp;" "&amp;G410</f>
        <v>C1 500 Juniori</v>
      </c>
      <c r="C410" t="str">
        <f>A410&amp;" "&amp;B410</f>
        <v>Psotný Adam (SLA) C1 500 Juniori</v>
      </c>
      <c r="D410">
        <v>52</v>
      </c>
      <c r="E410" t="s">
        <v>72</v>
      </c>
      <c r="F410">
        <v>500</v>
      </c>
      <c r="G410" t="s">
        <v>1</v>
      </c>
      <c r="H410" t="s">
        <v>2</v>
      </c>
      <c r="I410" s="1">
        <v>44318</v>
      </c>
      <c r="J410" s="2">
        <v>0.38958333333333334</v>
      </c>
      <c r="K410">
        <v>7</v>
      </c>
      <c r="L410">
        <v>2</v>
      </c>
      <c r="M410" t="s">
        <v>322</v>
      </c>
      <c r="N410" s="3" t="s">
        <v>549</v>
      </c>
      <c r="O410" s="3" t="s">
        <v>720</v>
      </c>
      <c r="P410" s="3" t="s">
        <v>738</v>
      </c>
      <c r="Q410" s="3">
        <f>VALUE(N410)*3600+VALUE(O410)*60+VALUE(SUBSTITUTE(P410,".",","))</f>
        <v>139.05199999999999</v>
      </c>
      <c r="R410" s="4" t="str">
        <f t="shared" si="6"/>
        <v>0:02:19,052</v>
      </c>
      <c r="S410" t="s">
        <v>4</v>
      </c>
      <c r="T410">
        <v>4002</v>
      </c>
      <c r="U410" t="s">
        <v>78</v>
      </c>
      <c r="V410" t="s">
        <v>79</v>
      </c>
      <c r="W410" t="s">
        <v>64</v>
      </c>
    </row>
    <row r="411" spans="1:23" outlineLevel="2" x14ac:dyDescent="0.3">
      <c r="A411" t="str">
        <f>U411&amp;" "&amp;V411&amp;" ("&amp;W411&amp;")"</f>
        <v>Psotný Adam (SLA)</v>
      </c>
      <c r="B411" t="str">
        <f>E411&amp;" "&amp;F411&amp;" "&amp;G411</f>
        <v>C1 500 Juniori</v>
      </c>
      <c r="C411" t="str">
        <f>A411&amp;" "&amp;B411</f>
        <v>Psotný Adam (SLA) C1 500 Juniori</v>
      </c>
      <c r="D411">
        <v>66</v>
      </c>
      <c r="E411" t="s">
        <v>72</v>
      </c>
      <c r="F411">
        <v>500</v>
      </c>
      <c r="G411" t="s">
        <v>1</v>
      </c>
      <c r="H411" t="s">
        <v>2</v>
      </c>
      <c r="I411" s="1">
        <v>44318</v>
      </c>
      <c r="J411" s="2">
        <v>0.58958333333333335</v>
      </c>
      <c r="K411">
        <v>9</v>
      </c>
      <c r="L411">
        <v>1</v>
      </c>
      <c r="M411" t="s">
        <v>383</v>
      </c>
      <c r="N411" s="3" t="s">
        <v>549</v>
      </c>
      <c r="O411" s="3" t="s">
        <v>720</v>
      </c>
      <c r="P411" s="3" t="s">
        <v>797</v>
      </c>
      <c r="Q411" s="3">
        <f>VALUE(N411)*3600+VALUE(O411)*60+VALUE(SUBSTITUTE(P411,".",","))</f>
        <v>135.24</v>
      </c>
      <c r="R411" s="4" t="str">
        <f t="shared" si="6"/>
        <v>0:02:15,240</v>
      </c>
      <c r="S411" t="s">
        <v>4</v>
      </c>
      <c r="T411">
        <v>4002</v>
      </c>
      <c r="U411" t="s">
        <v>78</v>
      </c>
      <c r="V411" t="s">
        <v>79</v>
      </c>
      <c r="W411" t="s">
        <v>64</v>
      </c>
    </row>
    <row r="412" spans="1:23" outlineLevel="1" x14ac:dyDescent="0.3">
      <c r="C412" s="5" t="s">
        <v>1260</v>
      </c>
      <c r="I412" s="1"/>
      <c r="J412" s="2"/>
      <c r="N412" s="3"/>
      <c r="O412" s="3"/>
      <c r="P412" s="3"/>
      <c r="Q412" s="3">
        <f>SUBTOTAL(9,Q413:Q414)</f>
        <v>582</v>
      </c>
      <c r="R412" s="6" t="str">
        <f t="shared" si="6"/>
        <v>0:09:42,000</v>
      </c>
      <c r="W412">
        <f>SUBTOTAL(9,W413:W414)</f>
        <v>0</v>
      </c>
    </row>
    <row r="413" spans="1:23" outlineLevel="2" x14ac:dyDescent="0.3">
      <c r="A413" t="str">
        <f>U413&amp;" "&amp;V413&amp;" ("&amp;W413&amp;")"</f>
        <v>Rusová Dominika (NOV)</v>
      </c>
      <c r="B413" t="str">
        <f>E413&amp;" "&amp;F413&amp;" "&amp;G413</f>
        <v>K1 1000 Juniorky</v>
      </c>
      <c r="C413" t="str">
        <f>A413&amp;" "&amp;B413</f>
        <v>Rusová Dominika (NOV) K1 1000 Juniorky</v>
      </c>
      <c r="D413">
        <v>7</v>
      </c>
      <c r="E413" t="s">
        <v>0</v>
      </c>
      <c r="F413">
        <v>1000</v>
      </c>
      <c r="G413" t="s">
        <v>87</v>
      </c>
      <c r="H413" t="s">
        <v>2</v>
      </c>
      <c r="I413" s="1">
        <v>44317</v>
      </c>
      <c r="J413" s="2">
        <v>0.4458333333333333</v>
      </c>
      <c r="K413">
        <v>3</v>
      </c>
      <c r="L413">
        <v>7</v>
      </c>
      <c r="M413" t="s">
        <v>106</v>
      </c>
      <c r="N413" s="3" t="s">
        <v>549</v>
      </c>
      <c r="O413" s="3" t="s">
        <v>550</v>
      </c>
      <c r="P413" s="3" t="s">
        <v>584</v>
      </c>
      <c r="Q413" s="3">
        <f>VALUE(N413)*3600+VALUE(O413)*60+VALUE(SUBSTITUTE(P413,".",","))</f>
        <v>294.44</v>
      </c>
      <c r="R413" s="4" t="str">
        <f t="shared" si="6"/>
        <v>0:04:54,440</v>
      </c>
      <c r="S413" t="s">
        <v>4</v>
      </c>
      <c r="T413">
        <v>241</v>
      </c>
      <c r="U413" t="s">
        <v>107</v>
      </c>
      <c r="V413" t="s">
        <v>108</v>
      </c>
      <c r="W413" t="s">
        <v>18</v>
      </c>
    </row>
    <row r="414" spans="1:23" outlineLevel="2" x14ac:dyDescent="0.3">
      <c r="A414" t="str">
        <f>U414&amp;" "&amp;V414&amp;" ("&amp;W414&amp;")"</f>
        <v>Rusová Dominika (NOV)</v>
      </c>
      <c r="B414" t="str">
        <f>E414&amp;" "&amp;F414&amp;" "&amp;G414</f>
        <v>K1 1000 Juniorky</v>
      </c>
      <c r="C414" t="str">
        <f>A414&amp;" "&amp;B414</f>
        <v>Rusová Dominika (NOV) K1 1000 Juniorky</v>
      </c>
      <c r="D414">
        <v>20</v>
      </c>
      <c r="E414" t="s">
        <v>0</v>
      </c>
      <c r="F414">
        <v>1000</v>
      </c>
      <c r="G414" t="s">
        <v>87</v>
      </c>
      <c r="H414" t="s">
        <v>2</v>
      </c>
      <c r="I414" s="1">
        <v>44317</v>
      </c>
      <c r="J414" s="2">
        <v>0.5083333333333333</v>
      </c>
      <c r="K414">
        <v>8</v>
      </c>
      <c r="L414">
        <v>4</v>
      </c>
      <c r="M414" t="s">
        <v>227</v>
      </c>
      <c r="N414" s="3" t="s">
        <v>549</v>
      </c>
      <c r="O414" s="3" t="s">
        <v>550</v>
      </c>
      <c r="P414" s="3" t="s">
        <v>644</v>
      </c>
      <c r="Q414" s="3">
        <f>VALUE(N414)*3600+VALUE(O414)*60+VALUE(SUBSTITUTE(P414,".",","))</f>
        <v>287.56</v>
      </c>
      <c r="R414" s="4" t="str">
        <f t="shared" si="6"/>
        <v>0:04:47,560</v>
      </c>
      <c r="S414" t="s">
        <v>4</v>
      </c>
      <c r="T414">
        <v>241</v>
      </c>
      <c r="U414" t="s">
        <v>107</v>
      </c>
      <c r="V414" t="s">
        <v>108</v>
      </c>
      <c r="W414" t="s">
        <v>18</v>
      </c>
    </row>
    <row r="415" spans="1:23" outlineLevel="1" x14ac:dyDescent="0.3">
      <c r="C415" s="5" t="s">
        <v>1207</v>
      </c>
      <c r="I415" s="1"/>
      <c r="J415" s="2"/>
      <c r="N415" s="3"/>
      <c r="O415" s="3"/>
      <c r="P415" s="3"/>
      <c r="Q415" s="3">
        <f>SUBTOTAL(9,Q416:Q417)</f>
        <v>120.8</v>
      </c>
      <c r="R415" s="6" t="str">
        <f t="shared" si="6"/>
        <v>0:02:00,800</v>
      </c>
      <c r="W415">
        <f>SUBTOTAL(9,W416:W417)</f>
        <v>0</v>
      </c>
    </row>
    <row r="416" spans="1:23" outlineLevel="2" x14ac:dyDescent="0.3">
      <c r="A416" t="str">
        <f>U416&amp;" "&amp;V416&amp;" ("&amp;W416&amp;")"</f>
        <v>Rusová Dominika (NOV)</v>
      </c>
      <c r="B416" t="str">
        <f>E416&amp;" "&amp;F416&amp;" "&amp;G416</f>
        <v>K1 200 Juniorky</v>
      </c>
      <c r="C416" t="str">
        <f>A416&amp;" "&amp;B416</f>
        <v>Rusová Dominika (NOV) K1 200 Juniorky</v>
      </c>
      <c r="D416">
        <v>90</v>
      </c>
      <c r="E416" t="s">
        <v>0</v>
      </c>
      <c r="F416">
        <v>200</v>
      </c>
      <c r="G416" t="s">
        <v>87</v>
      </c>
      <c r="H416" t="s">
        <v>2</v>
      </c>
      <c r="I416" s="1">
        <v>44318</v>
      </c>
      <c r="J416" s="2">
        <v>0.6333333333333333</v>
      </c>
      <c r="K416">
        <v>3</v>
      </c>
      <c r="L416">
        <v>9</v>
      </c>
      <c r="M416" t="s">
        <v>450</v>
      </c>
      <c r="N416" s="3" t="s">
        <v>549</v>
      </c>
      <c r="O416" s="3" t="s">
        <v>716</v>
      </c>
      <c r="P416" s="3" t="s">
        <v>856</v>
      </c>
      <c r="Q416" s="3">
        <f>VALUE(N416)*3600+VALUE(O416)*60+VALUE(SUBSTITUTE(P416,".",","))</f>
        <v>60.04</v>
      </c>
      <c r="R416" s="4" t="str">
        <f t="shared" si="6"/>
        <v>0:01:00,040</v>
      </c>
      <c r="S416" t="s">
        <v>4</v>
      </c>
      <c r="T416">
        <v>241</v>
      </c>
      <c r="U416" t="s">
        <v>107</v>
      </c>
      <c r="V416" t="s">
        <v>108</v>
      </c>
      <c r="W416" t="s">
        <v>18</v>
      </c>
    </row>
    <row r="417" spans="1:23" outlineLevel="2" x14ac:dyDescent="0.3">
      <c r="A417" t="str">
        <f>U417&amp;" "&amp;V417&amp;" ("&amp;W417&amp;")"</f>
        <v>Rusová Dominika (NOV)</v>
      </c>
      <c r="B417" t="str">
        <f>E417&amp;" "&amp;F417&amp;" "&amp;G417</f>
        <v>K1 200 Juniorky</v>
      </c>
      <c r="C417" t="str">
        <f>A417&amp;" "&amp;B417</f>
        <v>Rusová Dominika (NOV) K1 200 Juniorky</v>
      </c>
      <c r="D417">
        <v>104</v>
      </c>
      <c r="E417" t="s">
        <v>0</v>
      </c>
      <c r="F417">
        <v>200</v>
      </c>
      <c r="G417" t="s">
        <v>87</v>
      </c>
      <c r="H417" t="s">
        <v>2</v>
      </c>
      <c r="I417" s="1">
        <v>44318</v>
      </c>
      <c r="J417" s="2">
        <v>0.67499999999999993</v>
      </c>
      <c r="K417">
        <v>1</v>
      </c>
      <c r="L417">
        <v>9</v>
      </c>
      <c r="M417" t="s">
        <v>442</v>
      </c>
      <c r="N417" s="3" t="s">
        <v>549</v>
      </c>
      <c r="O417" s="3" t="s">
        <v>716</v>
      </c>
      <c r="P417" s="3" t="s">
        <v>849</v>
      </c>
      <c r="Q417" s="3">
        <f>VALUE(N417)*3600+VALUE(O417)*60+VALUE(SUBSTITUTE(P417,".",","))</f>
        <v>60.76</v>
      </c>
      <c r="R417" s="4" t="str">
        <f t="shared" si="6"/>
        <v>0:01:00,760</v>
      </c>
      <c r="S417" t="s">
        <v>4</v>
      </c>
      <c r="T417">
        <v>241</v>
      </c>
      <c r="U417" t="s">
        <v>107</v>
      </c>
      <c r="V417" t="s">
        <v>108</v>
      </c>
      <c r="W417" t="s">
        <v>18</v>
      </c>
    </row>
    <row r="418" spans="1:23" outlineLevel="1" x14ac:dyDescent="0.3">
      <c r="C418" s="5" t="s">
        <v>1153</v>
      </c>
      <c r="I418" s="1"/>
      <c r="J418" s="2"/>
      <c r="N418" s="3"/>
      <c r="O418" s="3"/>
      <c r="P418" s="3"/>
      <c r="Q418" s="3">
        <f>SUBTOTAL(9,Q419:Q420)</f>
        <v>297.60900000000004</v>
      </c>
      <c r="R418" s="6" t="str">
        <f t="shared" si="6"/>
        <v>0:04:57,609</v>
      </c>
      <c r="W418">
        <f>SUBTOTAL(9,W419:W420)</f>
        <v>0</v>
      </c>
    </row>
    <row r="419" spans="1:23" outlineLevel="2" x14ac:dyDescent="0.3">
      <c r="A419" t="str">
        <f>U419&amp;" "&amp;V419&amp;" ("&amp;W419&amp;")"</f>
        <v>Rusová Dominika (NOV)</v>
      </c>
      <c r="B419" t="str">
        <f>E419&amp;" "&amp;F419&amp;" "&amp;G419</f>
        <v>K1 500 Juniorky</v>
      </c>
      <c r="C419" t="str">
        <f>A419&amp;" "&amp;B419</f>
        <v>Rusová Dominika (NOV) K1 500 Juniorky</v>
      </c>
      <c r="D419">
        <v>53</v>
      </c>
      <c r="E419" t="s">
        <v>0</v>
      </c>
      <c r="F419">
        <v>500</v>
      </c>
      <c r="G419" t="s">
        <v>87</v>
      </c>
      <c r="H419" t="s">
        <v>2</v>
      </c>
      <c r="I419" s="1">
        <v>44318</v>
      </c>
      <c r="J419" s="2">
        <v>0.39166666666666666</v>
      </c>
      <c r="K419">
        <v>3</v>
      </c>
      <c r="L419">
        <v>7</v>
      </c>
      <c r="M419" t="s">
        <v>332</v>
      </c>
      <c r="N419" s="3" t="s">
        <v>549</v>
      </c>
      <c r="O419" s="3" t="s">
        <v>720</v>
      </c>
      <c r="P419" s="3" t="s">
        <v>748</v>
      </c>
      <c r="Q419" s="3">
        <f>VALUE(N419)*3600+VALUE(O419)*60+VALUE(SUBSTITUTE(P419,".",","))</f>
        <v>153.249</v>
      </c>
      <c r="R419" s="4" t="str">
        <f t="shared" si="6"/>
        <v>0:02:33,249</v>
      </c>
      <c r="S419" t="s">
        <v>4</v>
      </c>
      <c r="T419">
        <v>241</v>
      </c>
      <c r="U419" t="s">
        <v>107</v>
      </c>
      <c r="V419" t="s">
        <v>108</v>
      </c>
      <c r="W419" t="s">
        <v>18</v>
      </c>
    </row>
    <row r="420" spans="1:23" outlineLevel="2" x14ac:dyDescent="0.3">
      <c r="A420" t="str">
        <f>U420&amp;" "&amp;V420&amp;" ("&amp;W420&amp;")"</f>
        <v>Rusová Dominika (NOV)</v>
      </c>
      <c r="B420" t="str">
        <f>E420&amp;" "&amp;F420&amp;" "&amp;G420</f>
        <v>K1 500 Juniorky</v>
      </c>
      <c r="C420" t="str">
        <f>A420&amp;" "&amp;B420</f>
        <v>Rusová Dominika (NOV) K1 500 Juniorky</v>
      </c>
      <c r="D420">
        <v>67</v>
      </c>
      <c r="E420" t="s">
        <v>0</v>
      </c>
      <c r="F420">
        <v>500</v>
      </c>
      <c r="G420" t="s">
        <v>87</v>
      </c>
      <c r="H420" t="s">
        <v>2</v>
      </c>
      <c r="I420" s="1">
        <v>44318</v>
      </c>
      <c r="J420" s="2">
        <v>0.59166666666666667</v>
      </c>
      <c r="K420">
        <v>2</v>
      </c>
      <c r="L420">
        <v>7</v>
      </c>
      <c r="M420" t="s">
        <v>392</v>
      </c>
      <c r="N420" s="3" t="s">
        <v>549</v>
      </c>
      <c r="O420" s="3" t="s">
        <v>720</v>
      </c>
      <c r="P420" s="3" t="s">
        <v>806</v>
      </c>
      <c r="Q420" s="3">
        <f>VALUE(N420)*3600+VALUE(O420)*60+VALUE(SUBSTITUTE(P420,".",","))</f>
        <v>144.36000000000001</v>
      </c>
      <c r="R420" s="4" t="str">
        <f t="shared" si="6"/>
        <v>0:02:24,360</v>
      </c>
      <c r="S420" t="s">
        <v>4</v>
      </c>
      <c r="T420">
        <v>241</v>
      </c>
      <c r="U420" t="s">
        <v>107</v>
      </c>
      <c r="V420" t="s">
        <v>108</v>
      </c>
      <c r="W420" t="s">
        <v>18</v>
      </c>
    </row>
    <row r="421" spans="1:23" outlineLevel="1" x14ac:dyDescent="0.3">
      <c r="C421" s="5" t="s">
        <v>1308</v>
      </c>
      <c r="I421" s="1"/>
      <c r="J421" s="2"/>
      <c r="N421" s="3"/>
      <c r="O421" s="3"/>
      <c r="P421" s="3"/>
      <c r="Q421" s="3">
        <f>SUBTOTAL(9,Q422:Q424)</f>
        <v>890.96499999999992</v>
      </c>
      <c r="R421" s="6" t="str">
        <f t="shared" si="6"/>
        <v>0:14:50,965</v>
      </c>
      <c r="W421">
        <f>SUBTOTAL(9,W422:W424)</f>
        <v>0</v>
      </c>
    </row>
    <row r="422" spans="1:23" outlineLevel="2" x14ac:dyDescent="0.3">
      <c r="A422" t="str">
        <f>U422&amp;" "&amp;V422&amp;" ("&amp;W422&amp;")"</f>
        <v>Ružič Patrik (ŠKP)</v>
      </c>
      <c r="B422" t="str">
        <f>E422&amp;" "&amp;F422&amp;" "&amp;G422</f>
        <v>C1 1000 Kadeti</v>
      </c>
      <c r="C422" t="str">
        <f>A422&amp;" "&amp;B422</f>
        <v>Ružič Patrik (ŠKP) C1 1000 Kadeti</v>
      </c>
      <c r="D422">
        <v>13</v>
      </c>
      <c r="E422" t="s">
        <v>72</v>
      </c>
      <c r="F422">
        <v>1000</v>
      </c>
      <c r="G422" t="s">
        <v>115</v>
      </c>
      <c r="H422" t="s">
        <v>2</v>
      </c>
      <c r="I422" s="1">
        <v>44317</v>
      </c>
      <c r="J422" s="2">
        <v>0.46666666666666662</v>
      </c>
      <c r="K422">
        <v>5</v>
      </c>
      <c r="L422">
        <v>1</v>
      </c>
      <c r="M422" t="s">
        <v>165</v>
      </c>
      <c r="N422" s="3" t="s">
        <v>549</v>
      </c>
      <c r="O422" s="3" t="s">
        <v>576</v>
      </c>
      <c r="P422" s="3" t="s">
        <v>605</v>
      </c>
      <c r="Q422" s="3">
        <f>VALUE(N422)*3600+VALUE(O422)*60+VALUE(SUBSTITUTE(P422,".",","))</f>
        <v>309.60500000000002</v>
      </c>
      <c r="R422" s="4" t="str">
        <f t="shared" si="6"/>
        <v>0:05:09,605</v>
      </c>
      <c r="S422" t="s">
        <v>4</v>
      </c>
      <c r="T422">
        <v>2995</v>
      </c>
      <c r="U422" t="s">
        <v>166</v>
      </c>
      <c r="V422" t="s">
        <v>167</v>
      </c>
      <c r="W422" t="s">
        <v>168</v>
      </c>
    </row>
    <row r="423" spans="1:23" outlineLevel="2" x14ac:dyDescent="0.3">
      <c r="A423" t="str">
        <f>U423&amp;" "&amp;V423&amp;" ("&amp;W423&amp;")"</f>
        <v>Ružič Patrik (ŠKP)</v>
      </c>
      <c r="B423" t="str">
        <f>E423&amp;" "&amp;F423&amp;" "&amp;G423</f>
        <v>C1 1000 Kadeti</v>
      </c>
      <c r="C423" t="str">
        <f>A423&amp;" "&amp;B423</f>
        <v>Ružič Patrik (ŠKP) C1 1000 Kadeti</v>
      </c>
      <c r="D423">
        <v>23</v>
      </c>
      <c r="E423" t="s">
        <v>72</v>
      </c>
      <c r="F423">
        <v>1000</v>
      </c>
      <c r="G423" t="s">
        <v>115</v>
      </c>
      <c r="H423" t="s">
        <v>2</v>
      </c>
      <c r="I423" s="1">
        <v>44317</v>
      </c>
      <c r="J423" s="2">
        <v>0.51458333333333328</v>
      </c>
      <c r="K423">
        <v>7</v>
      </c>
      <c r="L423">
        <v>1</v>
      </c>
      <c r="M423" t="s">
        <v>250</v>
      </c>
      <c r="N423" s="3" t="s">
        <v>549</v>
      </c>
      <c r="O423" s="3" t="s">
        <v>550</v>
      </c>
      <c r="P423" s="3" t="s">
        <v>667</v>
      </c>
      <c r="Q423" s="3">
        <f>VALUE(N423)*3600+VALUE(O423)*60+VALUE(SUBSTITUTE(P423,".",","))</f>
        <v>298.04000000000002</v>
      </c>
      <c r="R423" s="4" t="str">
        <f t="shared" si="6"/>
        <v>0:04:58,040</v>
      </c>
      <c r="S423" t="s">
        <v>4</v>
      </c>
      <c r="T423">
        <v>2995</v>
      </c>
      <c r="U423" t="s">
        <v>166</v>
      </c>
      <c r="V423" t="s">
        <v>167</v>
      </c>
      <c r="W423" t="s">
        <v>168</v>
      </c>
    </row>
    <row r="424" spans="1:23" outlineLevel="2" x14ac:dyDescent="0.3">
      <c r="A424" t="str">
        <f>U424&amp;" "&amp;V424&amp;" ("&amp;W424&amp;")"</f>
        <v>Ružič Patrik (ŠKP)</v>
      </c>
      <c r="B424" t="str">
        <f>E424&amp;" "&amp;F424&amp;" "&amp;G424</f>
        <v>C1 1000 Kadeti</v>
      </c>
      <c r="C424" t="str">
        <f>A424&amp;" "&amp;B424</f>
        <v>Ružič Patrik (ŠKP) C1 1000 Kadeti</v>
      </c>
      <c r="D424">
        <v>39</v>
      </c>
      <c r="E424" t="s">
        <v>72</v>
      </c>
      <c r="F424">
        <v>1000</v>
      </c>
      <c r="G424" t="s">
        <v>115</v>
      </c>
      <c r="H424" t="s">
        <v>2</v>
      </c>
      <c r="I424" s="1">
        <v>44317</v>
      </c>
      <c r="J424" s="2">
        <v>0.62013888888888891</v>
      </c>
      <c r="K424">
        <v>3</v>
      </c>
      <c r="L424">
        <v>1</v>
      </c>
      <c r="M424" t="s">
        <v>298</v>
      </c>
      <c r="N424" s="3" t="s">
        <v>549</v>
      </c>
      <c r="O424" s="3" t="s">
        <v>550</v>
      </c>
      <c r="P424" s="3" t="s">
        <v>713</v>
      </c>
      <c r="Q424" s="3">
        <f>VALUE(N424)*3600+VALUE(O424)*60+VALUE(SUBSTITUTE(P424,".",","))</f>
        <v>283.32</v>
      </c>
      <c r="R424" s="4" t="str">
        <f t="shared" si="6"/>
        <v>0:04:43,320</v>
      </c>
      <c r="S424" t="s">
        <v>4</v>
      </c>
      <c r="T424">
        <v>2995</v>
      </c>
      <c r="U424" t="s">
        <v>166</v>
      </c>
      <c r="V424" t="s">
        <v>167</v>
      </c>
      <c r="W424" t="s">
        <v>168</v>
      </c>
    </row>
    <row r="425" spans="1:23" outlineLevel="1" x14ac:dyDescent="0.3">
      <c r="C425" s="5" t="s">
        <v>1298</v>
      </c>
      <c r="I425" s="1"/>
      <c r="J425" s="2"/>
      <c r="N425" s="3"/>
      <c r="O425" s="3"/>
      <c r="P425" s="3"/>
      <c r="Q425" s="3">
        <f>SUBTOTAL(9,Q426:Q427)</f>
        <v>103.88</v>
      </c>
      <c r="R425" s="6" t="str">
        <f t="shared" si="6"/>
        <v>0:01:43,880</v>
      </c>
      <c r="W425">
        <f>SUBTOTAL(9,W426:W427)</f>
        <v>0</v>
      </c>
    </row>
    <row r="426" spans="1:23" outlineLevel="2" x14ac:dyDescent="0.3">
      <c r="A426" t="str">
        <f>U426&amp;" "&amp;V426&amp;" ("&amp;W426&amp;")"</f>
        <v>Ružič Patrik (ŠKP)</v>
      </c>
      <c r="B426" t="str">
        <f>E426&amp;" "&amp;F426&amp;" "&amp;G426</f>
        <v>C1 200 Kadeti</v>
      </c>
      <c r="C426" t="str">
        <f>A426&amp;" "&amp;B426</f>
        <v>Ružič Patrik (ŠKP) C1 200 Kadeti</v>
      </c>
      <c r="D426">
        <v>93</v>
      </c>
      <c r="E426" t="s">
        <v>72</v>
      </c>
      <c r="F426">
        <v>200</v>
      </c>
      <c r="G426" t="s">
        <v>115</v>
      </c>
      <c r="H426" t="s">
        <v>2</v>
      </c>
      <c r="I426" s="1">
        <v>44318</v>
      </c>
      <c r="J426" s="2">
        <v>0.63958333333333328</v>
      </c>
      <c r="K426">
        <v>5</v>
      </c>
      <c r="L426">
        <v>1</v>
      </c>
      <c r="M426" t="s">
        <v>469</v>
      </c>
      <c r="N426" s="3" t="s">
        <v>549</v>
      </c>
      <c r="O426" s="3" t="s">
        <v>549</v>
      </c>
      <c r="P426" s="3" t="s">
        <v>873</v>
      </c>
      <c r="Q426" s="3">
        <f>VALUE(N426)*3600+VALUE(O426)*60+VALUE(SUBSTITUTE(P426,".",","))</f>
        <v>53.36</v>
      </c>
      <c r="R426" s="4" t="str">
        <f t="shared" si="6"/>
        <v>0:00:53,360</v>
      </c>
      <c r="S426" t="s">
        <v>4</v>
      </c>
      <c r="T426">
        <v>2995</v>
      </c>
      <c r="U426" t="s">
        <v>166</v>
      </c>
      <c r="V426" t="s">
        <v>167</v>
      </c>
      <c r="W426" t="s">
        <v>168</v>
      </c>
    </row>
    <row r="427" spans="1:23" outlineLevel="2" x14ac:dyDescent="0.3">
      <c r="A427" t="str">
        <f>U427&amp;" "&amp;V427&amp;" ("&amp;W427&amp;")"</f>
        <v>Ružič Patrik (ŠKP)</v>
      </c>
      <c r="B427" t="str">
        <f>E427&amp;" "&amp;F427&amp;" "&amp;G427</f>
        <v>C1 200 Kadeti</v>
      </c>
      <c r="C427" t="str">
        <f>A427&amp;" "&amp;B427</f>
        <v>Ružič Patrik (ŠKP) C1 200 Kadeti</v>
      </c>
      <c r="D427">
        <v>107</v>
      </c>
      <c r="E427" t="s">
        <v>72</v>
      </c>
      <c r="F427">
        <v>200</v>
      </c>
      <c r="G427" t="s">
        <v>115</v>
      </c>
      <c r="H427" t="s">
        <v>2</v>
      </c>
      <c r="I427" s="1">
        <v>44318</v>
      </c>
      <c r="J427" s="2">
        <v>0.68125000000000002</v>
      </c>
      <c r="K427">
        <v>7</v>
      </c>
      <c r="L427">
        <v>1</v>
      </c>
      <c r="M427" t="s">
        <v>520</v>
      </c>
      <c r="N427" s="3" t="s">
        <v>549</v>
      </c>
      <c r="O427" s="3" t="s">
        <v>549</v>
      </c>
      <c r="P427" s="3" t="s">
        <v>678</v>
      </c>
      <c r="Q427" s="3">
        <f>VALUE(N427)*3600+VALUE(O427)*60+VALUE(SUBSTITUTE(P427,".",","))</f>
        <v>50.52</v>
      </c>
      <c r="R427" s="4" t="str">
        <f t="shared" si="6"/>
        <v>0:00:50,520</v>
      </c>
      <c r="S427" t="s">
        <v>4</v>
      </c>
      <c r="T427">
        <v>2995</v>
      </c>
      <c r="U427" t="s">
        <v>166</v>
      </c>
      <c r="V427" t="s">
        <v>167</v>
      </c>
      <c r="W427" t="s">
        <v>168</v>
      </c>
    </row>
    <row r="428" spans="1:23" outlineLevel="1" x14ac:dyDescent="0.3">
      <c r="C428" s="5" t="s">
        <v>1288</v>
      </c>
      <c r="I428" s="1"/>
      <c r="J428" s="2"/>
      <c r="N428" s="3"/>
      <c r="O428" s="3"/>
      <c r="P428" s="3"/>
      <c r="Q428" s="3">
        <f>SUBTOTAL(9,Q429:Q430)</f>
        <v>315.17899999999997</v>
      </c>
      <c r="R428" s="6" t="str">
        <f t="shared" si="6"/>
        <v>0:05:15,179</v>
      </c>
      <c r="W428">
        <f>SUBTOTAL(9,W429:W430)</f>
        <v>0</v>
      </c>
    </row>
    <row r="429" spans="1:23" outlineLevel="2" x14ac:dyDescent="0.3">
      <c r="A429" t="str">
        <f>U429&amp;" "&amp;V429&amp;" ("&amp;W429&amp;")"</f>
        <v>Ružič Patrik (ŠKP)</v>
      </c>
      <c r="B429" t="str">
        <f>E429&amp;" "&amp;F429&amp;" "&amp;G429</f>
        <v>C1 500 Kadeti</v>
      </c>
      <c r="C429" t="str">
        <f>A429&amp;" "&amp;B429</f>
        <v>Ružič Patrik (ŠKP) C1 500 Kadeti</v>
      </c>
      <c r="D429">
        <v>56</v>
      </c>
      <c r="E429" t="s">
        <v>72</v>
      </c>
      <c r="F429">
        <v>500</v>
      </c>
      <c r="G429" t="s">
        <v>115</v>
      </c>
      <c r="H429" t="s">
        <v>2</v>
      </c>
      <c r="I429" s="1">
        <v>44318</v>
      </c>
      <c r="J429" s="2">
        <v>0.3979166666666667</v>
      </c>
      <c r="K429">
        <v>5</v>
      </c>
      <c r="L429">
        <v>1</v>
      </c>
      <c r="M429" t="s">
        <v>354</v>
      </c>
      <c r="N429" s="3" t="s">
        <v>549</v>
      </c>
      <c r="O429" s="3" t="s">
        <v>720</v>
      </c>
      <c r="P429" s="3" t="s">
        <v>770</v>
      </c>
      <c r="Q429" s="3">
        <f>VALUE(N429)*3600+VALUE(O429)*60+VALUE(SUBSTITUTE(P429,".",","))</f>
        <v>168.01900000000001</v>
      </c>
      <c r="R429" s="4" t="str">
        <f t="shared" si="6"/>
        <v>0:02:48,019</v>
      </c>
      <c r="S429" t="s">
        <v>4</v>
      </c>
      <c r="T429">
        <v>2995</v>
      </c>
      <c r="U429" t="s">
        <v>166</v>
      </c>
      <c r="V429" t="s">
        <v>167</v>
      </c>
      <c r="W429" t="s">
        <v>168</v>
      </c>
    </row>
    <row r="430" spans="1:23" outlineLevel="2" x14ac:dyDescent="0.3">
      <c r="A430" t="str">
        <f>U430&amp;" "&amp;V430&amp;" ("&amp;W430&amp;")"</f>
        <v>Ružič Patrik (ŠKP)</v>
      </c>
      <c r="B430" t="str">
        <f>E430&amp;" "&amp;F430&amp;" "&amp;G430</f>
        <v>C1 500 Kadeti</v>
      </c>
      <c r="C430" t="str">
        <f>A430&amp;" "&amp;B430</f>
        <v>Ružič Patrik (ŠKP) C1 500 Kadeti</v>
      </c>
      <c r="D430">
        <v>70</v>
      </c>
      <c r="E430" t="s">
        <v>72</v>
      </c>
      <c r="F430">
        <v>500</v>
      </c>
      <c r="G430" t="s">
        <v>115</v>
      </c>
      <c r="H430" t="s">
        <v>2</v>
      </c>
      <c r="I430" s="1">
        <v>44318</v>
      </c>
      <c r="J430" s="2">
        <v>0.59791666666666665</v>
      </c>
      <c r="K430">
        <v>5</v>
      </c>
      <c r="L430">
        <v>1</v>
      </c>
      <c r="M430" t="s">
        <v>409</v>
      </c>
      <c r="N430" s="3" t="s">
        <v>549</v>
      </c>
      <c r="O430" s="3" t="s">
        <v>720</v>
      </c>
      <c r="P430" s="3" t="s">
        <v>820</v>
      </c>
      <c r="Q430" s="3">
        <f>VALUE(N430)*3600+VALUE(O430)*60+VALUE(SUBSTITUTE(P430,".",","))</f>
        <v>147.16</v>
      </c>
      <c r="R430" s="4" t="str">
        <f t="shared" si="6"/>
        <v>0:02:27,160</v>
      </c>
      <c r="S430" t="s">
        <v>4</v>
      </c>
      <c r="T430">
        <v>2995</v>
      </c>
      <c r="U430" t="s">
        <v>166</v>
      </c>
      <c r="V430" t="s">
        <v>167</v>
      </c>
      <c r="W430" t="s">
        <v>168</v>
      </c>
    </row>
    <row r="431" spans="1:23" outlineLevel="1" x14ac:dyDescent="0.3">
      <c r="C431" s="5" t="s">
        <v>1272</v>
      </c>
      <c r="I431" s="1"/>
      <c r="J431" s="2"/>
      <c r="N431" s="3"/>
      <c r="O431" s="3"/>
      <c r="P431" s="3"/>
      <c r="Q431" s="3">
        <f>SUBTOTAL(9,Q432:Q434)</f>
        <v>718</v>
      </c>
      <c r="R431" s="6" t="str">
        <f t="shared" si="6"/>
        <v>0:11:58,000</v>
      </c>
      <c r="W431">
        <f>SUBTOTAL(9,W432:W434)</f>
        <v>0</v>
      </c>
    </row>
    <row r="432" spans="1:23" outlineLevel="2" x14ac:dyDescent="0.3">
      <c r="A432" t="str">
        <f>U432&amp;" "&amp;V432&amp;" ("&amp;W432&amp;")"</f>
        <v>Rybanský Daniel (PIE)</v>
      </c>
      <c r="B432" t="str">
        <f>E432&amp;" "&amp;F432&amp;" "&amp;G432</f>
        <v>K1 1000 Juniori</v>
      </c>
      <c r="C432" t="str">
        <f>A432&amp;" "&amp;B432</f>
        <v>Rybanský Daniel (PIE) K1 1000 Juniori</v>
      </c>
      <c r="D432">
        <v>3</v>
      </c>
      <c r="E432" t="s">
        <v>0</v>
      </c>
      <c r="F432">
        <v>1000</v>
      </c>
      <c r="G432" t="s">
        <v>1</v>
      </c>
      <c r="H432" t="s">
        <v>2</v>
      </c>
      <c r="I432" s="1">
        <v>44317</v>
      </c>
      <c r="J432" s="2">
        <v>0.4375</v>
      </c>
      <c r="K432">
        <v>5</v>
      </c>
      <c r="L432">
        <v>2</v>
      </c>
      <c r="M432" t="s">
        <v>8</v>
      </c>
      <c r="N432" s="3" t="s">
        <v>549</v>
      </c>
      <c r="O432" s="3" t="s">
        <v>550</v>
      </c>
      <c r="P432" s="3" t="s">
        <v>552</v>
      </c>
      <c r="Q432" s="3">
        <f>VALUE(N432)*3600+VALUE(O432)*60+VALUE(SUBSTITUTE(P432,".",","))</f>
        <v>242</v>
      </c>
      <c r="R432" s="4" t="str">
        <f t="shared" si="6"/>
        <v>0:04:02,000</v>
      </c>
      <c r="S432" t="s">
        <v>4</v>
      </c>
      <c r="T432">
        <v>209</v>
      </c>
      <c r="U432" t="s">
        <v>9</v>
      </c>
      <c r="V432" t="s">
        <v>10</v>
      </c>
      <c r="W432" t="s">
        <v>7</v>
      </c>
    </row>
    <row r="433" spans="1:23" outlineLevel="2" x14ac:dyDescent="0.3">
      <c r="A433" t="str">
        <f>U433&amp;" "&amp;V433&amp;" ("&amp;W433&amp;")"</f>
        <v>Rybanský Daniel (PIE)</v>
      </c>
      <c r="B433" t="str">
        <f>E433&amp;" "&amp;F433&amp;" "&amp;G433</f>
        <v>K1 1000 Juniori</v>
      </c>
      <c r="C433" t="str">
        <f>A433&amp;" "&amp;B433</f>
        <v>Rybanský Daniel (PIE) K1 1000 Juniori</v>
      </c>
      <c r="D433">
        <v>16</v>
      </c>
      <c r="E433" t="s">
        <v>0</v>
      </c>
      <c r="F433">
        <v>1000</v>
      </c>
      <c r="G433" t="s">
        <v>1</v>
      </c>
      <c r="H433" t="s">
        <v>2</v>
      </c>
      <c r="I433" s="1">
        <v>44317</v>
      </c>
      <c r="J433" s="2">
        <v>0.5</v>
      </c>
      <c r="K433">
        <v>8</v>
      </c>
      <c r="L433">
        <v>1</v>
      </c>
      <c r="M433" t="s">
        <v>199</v>
      </c>
      <c r="N433" s="3" t="s">
        <v>549</v>
      </c>
      <c r="O433" s="3" t="s">
        <v>550</v>
      </c>
      <c r="P433" s="3" t="s">
        <v>617</v>
      </c>
      <c r="Q433" s="3">
        <f>VALUE(N433)*3600+VALUE(O433)*60+VALUE(SUBSTITUTE(P433,".",","))</f>
        <v>245.48</v>
      </c>
      <c r="R433" s="4" t="str">
        <f t="shared" si="6"/>
        <v>0:04:05,480</v>
      </c>
      <c r="S433" t="s">
        <v>4</v>
      </c>
      <c r="T433">
        <v>209</v>
      </c>
      <c r="U433" t="s">
        <v>9</v>
      </c>
      <c r="V433" t="s">
        <v>10</v>
      </c>
      <c r="W433" t="s">
        <v>7</v>
      </c>
    </row>
    <row r="434" spans="1:23" outlineLevel="2" x14ac:dyDescent="0.3">
      <c r="A434" t="str">
        <f>U434&amp;" "&amp;V434&amp;" ("&amp;W434&amp;")"</f>
        <v>Rybanský Daniel (PIE)</v>
      </c>
      <c r="B434" t="str">
        <f>E434&amp;" "&amp;F434&amp;" "&amp;G434</f>
        <v>K1 1000 Juniori</v>
      </c>
      <c r="C434" t="str">
        <f>A434&amp;" "&amp;B434</f>
        <v>Rybanský Daniel (PIE) K1 1000 Juniori</v>
      </c>
      <c r="D434">
        <v>32</v>
      </c>
      <c r="E434" t="s">
        <v>0</v>
      </c>
      <c r="F434">
        <v>1000</v>
      </c>
      <c r="G434" t="s">
        <v>1</v>
      </c>
      <c r="H434" t="s">
        <v>2</v>
      </c>
      <c r="I434" s="1">
        <v>44317</v>
      </c>
      <c r="J434" s="2">
        <v>0.60138888888888886</v>
      </c>
      <c r="K434">
        <v>6</v>
      </c>
      <c r="L434">
        <v>1</v>
      </c>
      <c r="M434" t="s">
        <v>261</v>
      </c>
      <c r="N434" s="3" t="s">
        <v>549</v>
      </c>
      <c r="O434" s="3" t="s">
        <v>677</v>
      </c>
      <c r="P434" s="3" t="s">
        <v>678</v>
      </c>
      <c r="Q434" s="3">
        <f>VALUE(N434)*3600+VALUE(O434)*60+VALUE(SUBSTITUTE(P434,".",","))</f>
        <v>230.52</v>
      </c>
      <c r="R434" s="4" t="str">
        <f t="shared" si="6"/>
        <v>0:03:50,520</v>
      </c>
      <c r="S434" t="s">
        <v>4</v>
      </c>
      <c r="T434">
        <v>209</v>
      </c>
      <c r="U434" t="s">
        <v>9</v>
      </c>
      <c r="V434" t="s">
        <v>10</v>
      </c>
      <c r="W434" t="s">
        <v>7</v>
      </c>
    </row>
    <row r="435" spans="1:23" outlineLevel="1" x14ac:dyDescent="0.3">
      <c r="C435" s="5" t="s">
        <v>1217</v>
      </c>
      <c r="I435" s="1"/>
      <c r="J435" s="2"/>
      <c r="N435" s="3"/>
      <c r="O435" s="3"/>
      <c r="P435" s="3"/>
      <c r="Q435" s="3">
        <f>SUBTOTAL(9,Q436:Q437)</f>
        <v>87.44</v>
      </c>
      <c r="R435" s="6" t="str">
        <f t="shared" si="6"/>
        <v>0:01:27,440</v>
      </c>
      <c r="W435">
        <f>SUBTOTAL(9,W436:W437)</f>
        <v>0</v>
      </c>
    </row>
    <row r="436" spans="1:23" outlineLevel="2" x14ac:dyDescent="0.3">
      <c r="A436" t="str">
        <f>U436&amp;" "&amp;V436&amp;" ("&amp;W436&amp;")"</f>
        <v>Rybanský Daniel (PIE)</v>
      </c>
      <c r="B436" t="str">
        <f>E436&amp;" "&amp;F436&amp;" "&amp;G436</f>
        <v>K1 200 Juniori</v>
      </c>
      <c r="C436" t="str">
        <f>A436&amp;" "&amp;B436</f>
        <v>Rybanský Daniel (PIE) K1 200 Juniori</v>
      </c>
      <c r="D436">
        <v>86</v>
      </c>
      <c r="E436" t="s">
        <v>0</v>
      </c>
      <c r="F436">
        <v>200</v>
      </c>
      <c r="G436" t="s">
        <v>1</v>
      </c>
      <c r="H436" t="s">
        <v>2</v>
      </c>
      <c r="I436" s="1">
        <v>44318</v>
      </c>
      <c r="J436" s="2">
        <v>0.625</v>
      </c>
      <c r="K436">
        <v>5</v>
      </c>
      <c r="L436">
        <v>4</v>
      </c>
      <c r="M436" t="s">
        <v>423</v>
      </c>
      <c r="N436" s="3" t="s">
        <v>549</v>
      </c>
      <c r="O436" s="3" t="s">
        <v>549</v>
      </c>
      <c r="P436" s="3" t="s">
        <v>833</v>
      </c>
      <c r="Q436" s="3">
        <f>VALUE(N436)*3600+VALUE(O436)*60+VALUE(SUBSTITUTE(P436,".",","))</f>
        <v>44.08</v>
      </c>
      <c r="R436" s="4" t="str">
        <f t="shared" si="6"/>
        <v>0:00:44,080</v>
      </c>
      <c r="S436" t="s">
        <v>4</v>
      </c>
      <c r="T436">
        <v>209</v>
      </c>
      <c r="U436" t="s">
        <v>9</v>
      </c>
      <c r="V436" t="s">
        <v>10</v>
      </c>
      <c r="W436" t="s">
        <v>7</v>
      </c>
    </row>
    <row r="437" spans="1:23" outlineLevel="2" x14ac:dyDescent="0.3">
      <c r="A437" t="str">
        <f>U437&amp;" "&amp;V437&amp;" ("&amp;W437&amp;")"</f>
        <v>Rybanský Daniel (PIE)</v>
      </c>
      <c r="B437" t="str">
        <f>E437&amp;" "&amp;F437&amp;" "&amp;G437</f>
        <v>K1 200 Juniori</v>
      </c>
      <c r="C437" t="str">
        <f>A437&amp;" "&amp;B437</f>
        <v>Rybanský Daniel (PIE) K1 200 Juniori</v>
      </c>
      <c r="D437">
        <v>100</v>
      </c>
      <c r="E437" t="s">
        <v>0</v>
      </c>
      <c r="F437">
        <v>200</v>
      </c>
      <c r="G437" t="s">
        <v>1</v>
      </c>
      <c r="H437" t="s">
        <v>2</v>
      </c>
      <c r="I437" s="1">
        <v>44318</v>
      </c>
      <c r="J437" s="2">
        <v>0.66666666666666663</v>
      </c>
      <c r="K437">
        <v>4</v>
      </c>
      <c r="L437">
        <v>6</v>
      </c>
      <c r="M437" t="s">
        <v>482</v>
      </c>
      <c r="N437" s="3" t="s">
        <v>549</v>
      </c>
      <c r="O437" s="3" t="s">
        <v>549</v>
      </c>
      <c r="P437" s="3" t="s">
        <v>884</v>
      </c>
      <c r="Q437" s="3">
        <f>VALUE(N437)*3600+VALUE(O437)*60+VALUE(SUBSTITUTE(P437,".",","))</f>
        <v>43.36</v>
      </c>
      <c r="R437" s="4" t="str">
        <f t="shared" si="6"/>
        <v>0:00:43,360</v>
      </c>
      <c r="S437" t="s">
        <v>4</v>
      </c>
      <c r="T437">
        <v>209</v>
      </c>
      <c r="U437" t="s">
        <v>9</v>
      </c>
      <c r="V437" t="s">
        <v>10</v>
      </c>
      <c r="W437" t="s">
        <v>7</v>
      </c>
    </row>
    <row r="438" spans="1:23" outlineLevel="1" x14ac:dyDescent="0.3">
      <c r="C438" s="5" t="s">
        <v>1164</v>
      </c>
      <c r="I438" s="1"/>
      <c r="J438" s="2"/>
      <c r="N438" s="3"/>
      <c r="O438" s="3"/>
      <c r="P438" s="3"/>
      <c r="Q438" s="3">
        <f>SUBTOTAL(9,Q439:Q440)</f>
        <v>232.95999999999998</v>
      </c>
      <c r="R438" s="6" t="str">
        <f t="shared" si="6"/>
        <v>0:03:52,960</v>
      </c>
      <c r="W438">
        <f>SUBTOTAL(9,W439:W440)</f>
        <v>0</v>
      </c>
    </row>
    <row r="439" spans="1:23" outlineLevel="2" x14ac:dyDescent="0.3">
      <c r="A439" t="str">
        <f>U439&amp;" "&amp;V439&amp;" ("&amp;W439&amp;")"</f>
        <v>Rybanský Daniel (PIE)</v>
      </c>
      <c r="B439" t="str">
        <f>E439&amp;" "&amp;F439&amp;" "&amp;G439</f>
        <v>K1 500 Juniori</v>
      </c>
      <c r="C439" t="str">
        <f>A439&amp;" "&amp;B439</f>
        <v>Rybanský Daniel (PIE) K1 500 Juniori</v>
      </c>
      <c r="D439">
        <v>49</v>
      </c>
      <c r="E439" t="s">
        <v>0</v>
      </c>
      <c r="F439">
        <v>500</v>
      </c>
      <c r="G439" t="s">
        <v>1</v>
      </c>
      <c r="H439" t="s">
        <v>2</v>
      </c>
      <c r="I439" s="1">
        <v>44318</v>
      </c>
      <c r="J439" s="2">
        <v>0.3833333333333333</v>
      </c>
      <c r="K439">
        <v>5</v>
      </c>
      <c r="L439">
        <v>5</v>
      </c>
      <c r="M439" t="s">
        <v>305</v>
      </c>
      <c r="N439" s="3" t="s">
        <v>549</v>
      </c>
      <c r="O439" s="3" t="s">
        <v>720</v>
      </c>
      <c r="P439" s="3" t="s">
        <v>722</v>
      </c>
      <c r="Q439" s="3">
        <f>VALUE(N439)*3600+VALUE(O439)*60+VALUE(SUBSTITUTE(P439,".",","))</f>
        <v>121.8</v>
      </c>
      <c r="R439" s="4" t="str">
        <f t="shared" si="6"/>
        <v>0:02:01,800</v>
      </c>
      <c r="S439" t="s">
        <v>4</v>
      </c>
      <c r="T439">
        <v>209</v>
      </c>
      <c r="U439" t="s">
        <v>9</v>
      </c>
      <c r="V439" t="s">
        <v>10</v>
      </c>
      <c r="W439" t="s">
        <v>7</v>
      </c>
    </row>
    <row r="440" spans="1:23" outlineLevel="2" x14ac:dyDescent="0.3">
      <c r="A440" t="str">
        <f>U440&amp;" "&amp;V440&amp;" ("&amp;W440&amp;")"</f>
        <v>Rybanský Daniel (PIE)</v>
      </c>
      <c r="B440" t="str">
        <f>E440&amp;" "&amp;F440&amp;" "&amp;G440</f>
        <v>K1 500 Juniori</v>
      </c>
      <c r="C440" t="str">
        <f>A440&amp;" "&amp;B440</f>
        <v>Rybanský Daniel (PIE) K1 500 Juniori</v>
      </c>
      <c r="D440">
        <v>63</v>
      </c>
      <c r="E440" t="s">
        <v>0</v>
      </c>
      <c r="F440">
        <v>500</v>
      </c>
      <c r="G440" t="s">
        <v>1</v>
      </c>
      <c r="H440" t="s">
        <v>2</v>
      </c>
      <c r="I440" s="1">
        <v>44318</v>
      </c>
      <c r="J440" s="2">
        <v>0.58333333333333337</v>
      </c>
      <c r="K440">
        <v>9</v>
      </c>
      <c r="L440">
        <v>1</v>
      </c>
      <c r="M440" t="s">
        <v>365</v>
      </c>
      <c r="N440" s="3" t="s">
        <v>549</v>
      </c>
      <c r="O440" s="3" t="s">
        <v>716</v>
      </c>
      <c r="P440" s="3" t="s">
        <v>780</v>
      </c>
      <c r="Q440" s="3">
        <f>VALUE(N440)*3600+VALUE(O440)*60+VALUE(SUBSTITUTE(P440,".",","))</f>
        <v>111.16</v>
      </c>
      <c r="R440" s="4" t="str">
        <f t="shared" si="6"/>
        <v>0:01:51,160</v>
      </c>
      <c r="S440" t="s">
        <v>4</v>
      </c>
      <c r="T440">
        <v>209</v>
      </c>
      <c r="U440" t="s">
        <v>9</v>
      </c>
      <c r="V440" t="s">
        <v>10</v>
      </c>
      <c r="W440" t="s">
        <v>7</v>
      </c>
    </row>
    <row r="441" spans="1:23" outlineLevel="1" x14ac:dyDescent="0.3">
      <c r="C441" s="5" t="s">
        <v>1271</v>
      </c>
      <c r="I441" s="1"/>
      <c r="J441" s="2"/>
      <c r="N441" s="3"/>
      <c r="O441" s="3"/>
      <c r="P441" s="3"/>
      <c r="Q441" s="3">
        <f>SUBTOTAL(9,Q442:Q444)</f>
        <v>773.88</v>
      </c>
      <c r="R441" s="6" t="str">
        <f t="shared" si="6"/>
        <v>0:12:53,880</v>
      </c>
      <c r="W441">
        <f>SUBTOTAL(9,W442:W444)</f>
        <v>0</v>
      </c>
    </row>
    <row r="442" spans="1:23" outlineLevel="2" x14ac:dyDescent="0.3">
      <c r="A442" t="str">
        <f>U442&amp;" "&amp;V442&amp;" ("&amp;W442&amp;")"</f>
        <v>Schrimpel Peter (KOM)</v>
      </c>
      <c r="B442" t="str">
        <f>E442&amp;" "&amp;F442&amp;" "&amp;G442</f>
        <v>K1 1000 Juniori</v>
      </c>
      <c r="C442" t="str">
        <f>A442&amp;" "&amp;B442</f>
        <v>Schrimpel Peter (KOM) K1 1000 Juniori</v>
      </c>
      <c r="D442">
        <v>3</v>
      </c>
      <c r="E442" t="s">
        <v>0</v>
      </c>
      <c r="F442">
        <v>1000</v>
      </c>
      <c r="G442" t="s">
        <v>1</v>
      </c>
      <c r="H442" t="s">
        <v>2</v>
      </c>
      <c r="I442" s="1">
        <v>44317</v>
      </c>
      <c r="J442" s="2">
        <v>0.4375</v>
      </c>
      <c r="K442">
        <v>2</v>
      </c>
      <c r="L442">
        <v>7</v>
      </c>
      <c r="M442" t="s">
        <v>25</v>
      </c>
      <c r="N442" s="3" t="s">
        <v>549</v>
      </c>
      <c r="O442" s="3" t="s">
        <v>550</v>
      </c>
      <c r="P442" s="3" t="s">
        <v>557</v>
      </c>
      <c r="Q442" s="3">
        <f>VALUE(N442)*3600+VALUE(O442)*60+VALUE(SUBSTITUTE(P442,".",","))</f>
        <v>268.95999999999998</v>
      </c>
      <c r="R442" s="4" t="str">
        <f t="shared" si="6"/>
        <v>0:04:28,960</v>
      </c>
      <c r="S442" t="s">
        <v>4</v>
      </c>
      <c r="T442">
        <v>4500</v>
      </c>
      <c r="U442" t="s">
        <v>26</v>
      </c>
      <c r="V442" t="s">
        <v>27</v>
      </c>
      <c r="W442" t="s">
        <v>14</v>
      </c>
    </row>
    <row r="443" spans="1:23" outlineLevel="2" x14ac:dyDescent="0.3">
      <c r="A443" t="str">
        <f>U443&amp;" "&amp;V443&amp;" ("&amp;W443&amp;")"</f>
        <v>Schrimpel Peter (KOM)</v>
      </c>
      <c r="B443" t="str">
        <f>E443&amp;" "&amp;F443&amp;" "&amp;G443</f>
        <v>K1 1000 Juniori</v>
      </c>
      <c r="C443" t="str">
        <f>A443&amp;" "&amp;B443</f>
        <v>Schrimpel Peter (KOM) K1 1000 Juniori</v>
      </c>
      <c r="D443">
        <v>16</v>
      </c>
      <c r="E443" t="s">
        <v>0</v>
      </c>
      <c r="F443">
        <v>1000</v>
      </c>
      <c r="G443" t="s">
        <v>1</v>
      </c>
      <c r="H443" t="s">
        <v>2</v>
      </c>
      <c r="I443" s="1">
        <v>44317</v>
      </c>
      <c r="J443" s="2">
        <v>0.5</v>
      </c>
      <c r="K443">
        <v>3</v>
      </c>
      <c r="L443">
        <v>6</v>
      </c>
      <c r="M443" t="s">
        <v>204</v>
      </c>
      <c r="N443" s="3" t="s">
        <v>549</v>
      </c>
      <c r="O443" s="3" t="s">
        <v>550</v>
      </c>
      <c r="P443" s="3" t="s">
        <v>622</v>
      </c>
      <c r="Q443" s="3">
        <f>VALUE(N443)*3600+VALUE(O443)*60+VALUE(SUBSTITUTE(P443,".",","))</f>
        <v>263.76</v>
      </c>
      <c r="R443" s="4" t="str">
        <f t="shared" si="6"/>
        <v>0:04:23,760</v>
      </c>
      <c r="S443" t="s">
        <v>4</v>
      </c>
      <c r="T443">
        <v>4500</v>
      </c>
      <c r="U443" t="s">
        <v>26</v>
      </c>
      <c r="V443" t="s">
        <v>27</v>
      </c>
      <c r="W443" t="s">
        <v>14</v>
      </c>
    </row>
    <row r="444" spans="1:23" outlineLevel="2" x14ac:dyDescent="0.3">
      <c r="A444" t="str">
        <f>U444&amp;" "&amp;V444&amp;" ("&amp;W444&amp;")"</f>
        <v>Schrimpel Peter (KOM)</v>
      </c>
      <c r="B444" t="str">
        <f>E444&amp;" "&amp;F444&amp;" "&amp;G444</f>
        <v>K1 1000 Juniori</v>
      </c>
      <c r="C444" t="str">
        <f>A444&amp;" "&amp;B444</f>
        <v>Schrimpel Peter (KOM) K1 1000 Juniori</v>
      </c>
      <c r="D444">
        <v>32</v>
      </c>
      <c r="E444" t="s">
        <v>0</v>
      </c>
      <c r="F444">
        <v>1000</v>
      </c>
      <c r="G444" t="s">
        <v>1</v>
      </c>
      <c r="H444" t="s">
        <v>2</v>
      </c>
      <c r="I444" s="1">
        <v>44317</v>
      </c>
      <c r="J444" s="2">
        <v>0.60138888888888886</v>
      </c>
      <c r="K444">
        <v>3</v>
      </c>
      <c r="L444">
        <v>7</v>
      </c>
      <c r="M444" t="s">
        <v>267</v>
      </c>
      <c r="N444" s="3" t="s">
        <v>549</v>
      </c>
      <c r="O444" s="3" t="s">
        <v>550</v>
      </c>
      <c r="P444" s="3" t="s">
        <v>683</v>
      </c>
      <c r="Q444" s="3">
        <f>VALUE(N444)*3600+VALUE(O444)*60+VALUE(SUBSTITUTE(P444,".",","))</f>
        <v>241.16</v>
      </c>
      <c r="R444" s="4" t="str">
        <f t="shared" si="6"/>
        <v>0:04:01,160</v>
      </c>
      <c r="S444" t="s">
        <v>4</v>
      </c>
      <c r="T444">
        <v>4500</v>
      </c>
      <c r="U444" t="s">
        <v>26</v>
      </c>
      <c r="V444" t="s">
        <v>27</v>
      </c>
      <c r="W444" t="s">
        <v>14</v>
      </c>
    </row>
    <row r="445" spans="1:23" outlineLevel="1" x14ac:dyDescent="0.3">
      <c r="C445" s="5" t="s">
        <v>1216</v>
      </c>
      <c r="I445" s="1"/>
      <c r="J445" s="2"/>
      <c r="N445" s="3"/>
      <c r="O445" s="3"/>
      <c r="P445" s="3"/>
      <c r="Q445" s="3">
        <f>SUBTOTAL(9,Q446:Q447)</f>
        <v>89.960000000000008</v>
      </c>
      <c r="R445" s="6" t="str">
        <f t="shared" si="6"/>
        <v>0:01:29,960</v>
      </c>
      <c r="W445">
        <f>SUBTOTAL(9,W446:W447)</f>
        <v>0</v>
      </c>
    </row>
    <row r="446" spans="1:23" outlineLevel="2" x14ac:dyDescent="0.3">
      <c r="A446" t="str">
        <f>U446&amp;" "&amp;V446&amp;" ("&amp;W446&amp;")"</f>
        <v>Schrimpel Peter (KOM)</v>
      </c>
      <c r="B446" t="str">
        <f>E446&amp;" "&amp;F446&amp;" "&amp;G446</f>
        <v>K1 200 Juniori</v>
      </c>
      <c r="C446" t="str">
        <f>A446&amp;" "&amp;B446</f>
        <v>Schrimpel Peter (KOM) K1 200 Juniori</v>
      </c>
      <c r="D446">
        <v>86</v>
      </c>
      <c r="E446" t="s">
        <v>0</v>
      </c>
      <c r="F446">
        <v>200</v>
      </c>
      <c r="G446" t="s">
        <v>1</v>
      </c>
      <c r="H446" t="s">
        <v>2</v>
      </c>
      <c r="I446" s="1">
        <v>44318</v>
      </c>
      <c r="J446" s="2">
        <v>0.625</v>
      </c>
      <c r="K446">
        <v>2</v>
      </c>
      <c r="L446">
        <v>7</v>
      </c>
      <c r="M446" t="s">
        <v>426</v>
      </c>
      <c r="N446" s="3" t="s">
        <v>549</v>
      </c>
      <c r="O446" s="3" t="s">
        <v>549</v>
      </c>
      <c r="P446" s="3" t="s">
        <v>836</v>
      </c>
      <c r="Q446" s="3">
        <f>VALUE(N446)*3600+VALUE(O446)*60+VALUE(SUBSTITUTE(P446,".",","))</f>
        <v>45.08</v>
      </c>
      <c r="R446" s="4" t="str">
        <f t="shared" si="6"/>
        <v>0:00:45,080</v>
      </c>
      <c r="S446" t="s">
        <v>4</v>
      </c>
      <c r="T446">
        <v>4500</v>
      </c>
      <c r="U446" t="s">
        <v>26</v>
      </c>
      <c r="V446" t="s">
        <v>27</v>
      </c>
      <c r="W446" t="s">
        <v>14</v>
      </c>
    </row>
    <row r="447" spans="1:23" outlineLevel="2" x14ac:dyDescent="0.3">
      <c r="A447" t="str">
        <f>U447&amp;" "&amp;V447&amp;" ("&amp;W447&amp;")"</f>
        <v>Schrimpel Peter (KOM)</v>
      </c>
      <c r="B447" t="str">
        <f>E447&amp;" "&amp;F447&amp;" "&amp;G447</f>
        <v>K1 200 Juniori</v>
      </c>
      <c r="C447" t="str">
        <f>A447&amp;" "&amp;B447</f>
        <v>Schrimpel Peter (KOM) K1 200 Juniori</v>
      </c>
      <c r="D447">
        <v>100</v>
      </c>
      <c r="E447" t="s">
        <v>0</v>
      </c>
      <c r="F447">
        <v>200</v>
      </c>
      <c r="G447" t="s">
        <v>1</v>
      </c>
      <c r="H447" t="s">
        <v>2</v>
      </c>
      <c r="I447" s="1">
        <v>44318</v>
      </c>
      <c r="J447" s="2">
        <v>0.66666666666666663</v>
      </c>
      <c r="K447">
        <v>5</v>
      </c>
      <c r="L447">
        <v>8</v>
      </c>
      <c r="M447" t="s">
        <v>483</v>
      </c>
      <c r="N447" s="3" t="s">
        <v>549</v>
      </c>
      <c r="O447" s="3" t="s">
        <v>549</v>
      </c>
      <c r="P447" s="3" t="s">
        <v>885</v>
      </c>
      <c r="Q447" s="3">
        <f>VALUE(N447)*3600+VALUE(O447)*60+VALUE(SUBSTITUTE(P447,".",","))</f>
        <v>44.88</v>
      </c>
      <c r="R447" s="4" t="str">
        <f t="shared" si="6"/>
        <v>0:00:44,880</v>
      </c>
      <c r="S447" t="s">
        <v>4</v>
      </c>
      <c r="T447">
        <v>4500</v>
      </c>
      <c r="U447" t="s">
        <v>26</v>
      </c>
      <c r="V447" t="s">
        <v>27</v>
      </c>
      <c r="W447" t="s">
        <v>14</v>
      </c>
    </row>
    <row r="448" spans="1:23" outlineLevel="1" x14ac:dyDescent="0.3">
      <c r="C448" s="5" t="s">
        <v>1163</v>
      </c>
      <c r="I448" s="1"/>
      <c r="J448" s="2"/>
      <c r="N448" s="3"/>
      <c r="O448" s="3"/>
      <c r="P448" s="3"/>
      <c r="Q448" s="3">
        <f>SUBTOTAL(9,Q449:Q450)</f>
        <v>249.48000000000002</v>
      </c>
      <c r="R448" s="6" t="str">
        <f t="shared" si="6"/>
        <v>0:04:09,480</v>
      </c>
      <c r="W448">
        <f>SUBTOTAL(9,W449:W450)</f>
        <v>0</v>
      </c>
    </row>
    <row r="449" spans="1:23" outlineLevel="2" x14ac:dyDescent="0.3">
      <c r="A449" t="str">
        <f>U449&amp;" "&amp;V449&amp;" ("&amp;W449&amp;")"</f>
        <v>Schrimpel Peter (KOM)</v>
      </c>
      <c r="B449" t="str">
        <f>E449&amp;" "&amp;F449&amp;" "&amp;G449</f>
        <v>K1 500 Juniori</v>
      </c>
      <c r="C449" t="str">
        <f>A449&amp;" "&amp;B449</f>
        <v>Schrimpel Peter (KOM) K1 500 Juniori</v>
      </c>
      <c r="D449">
        <v>49</v>
      </c>
      <c r="E449" t="s">
        <v>0</v>
      </c>
      <c r="F449">
        <v>500</v>
      </c>
      <c r="G449" t="s">
        <v>1</v>
      </c>
      <c r="H449" t="s">
        <v>2</v>
      </c>
      <c r="I449" s="1">
        <v>44318</v>
      </c>
      <c r="J449" s="2">
        <v>0.3833333333333333</v>
      </c>
      <c r="K449">
        <v>2</v>
      </c>
      <c r="L449">
        <v>7</v>
      </c>
      <c r="M449" t="s">
        <v>307</v>
      </c>
      <c r="N449" s="3" t="s">
        <v>549</v>
      </c>
      <c r="O449" s="3" t="s">
        <v>720</v>
      </c>
      <c r="P449" s="3" t="s">
        <v>723</v>
      </c>
      <c r="Q449" s="3">
        <f>VALUE(N449)*3600+VALUE(O449)*60+VALUE(SUBSTITUTE(P449,".",","))</f>
        <v>133.12</v>
      </c>
      <c r="R449" s="4" t="str">
        <f t="shared" si="6"/>
        <v>0:02:13,120</v>
      </c>
      <c r="S449" t="s">
        <v>4</v>
      </c>
      <c r="T449">
        <v>4500</v>
      </c>
      <c r="U449" t="s">
        <v>26</v>
      </c>
      <c r="V449" t="s">
        <v>27</v>
      </c>
      <c r="W449" t="s">
        <v>14</v>
      </c>
    </row>
    <row r="450" spans="1:23" outlineLevel="2" x14ac:dyDescent="0.3">
      <c r="A450" t="str">
        <f>U450&amp;" "&amp;V450&amp;" ("&amp;W450&amp;")"</f>
        <v>Schrimpel Peter (KOM)</v>
      </c>
      <c r="B450" t="str">
        <f>E450&amp;" "&amp;F450&amp;" "&amp;G450</f>
        <v>K1 500 Juniori</v>
      </c>
      <c r="C450" t="str">
        <f>A450&amp;" "&amp;B450</f>
        <v>Schrimpel Peter (KOM) K1 500 Juniori</v>
      </c>
      <c r="D450">
        <v>63</v>
      </c>
      <c r="E450" t="s">
        <v>0</v>
      </c>
      <c r="F450">
        <v>500</v>
      </c>
      <c r="G450" t="s">
        <v>1</v>
      </c>
      <c r="H450" t="s">
        <v>2</v>
      </c>
      <c r="I450" s="1">
        <v>44318</v>
      </c>
      <c r="J450" s="2">
        <v>0.58333333333333337</v>
      </c>
      <c r="K450">
        <v>8</v>
      </c>
      <c r="L450">
        <v>4</v>
      </c>
      <c r="M450" t="s">
        <v>368</v>
      </c>
      <c r="N450" s="3" t="s">
        <v>549</v>
      </c>
      <c r="O450" s="3" t="s">
        <v>716</v>
      </c>
      <c r="P450" s="3" t="s">
        <v>783</v>
      </c>
      <c r="Q450" s="3">
        <f>VALUE(N450)*3600+VALUE(O450)*60+VALUE(SUBSTITUTE(P450,".",","))</f>
        <v>116.36</v>
      </c>
      <c r="R450" s="4" t="str">
        <f t="shared" si="6"/>
        <v>0:01:56,360</v>
      </c>
      <c r="S450" t="s">
        <v>4</v>
      </c>
      <c r="T450">
        <v>4500</v>
      </c>
      <c r="U450" t="s">
        <v>26</v>
      </c>
      <c r="V450" t="s">
        <v>27</v>
      </c>
      <c r="W450" t="s">
        <v>14</v>
      </c>
    </row>
    <row r="451" spans="1:23" outlineLevel="1" x14ac:dyDescent="0.3">
      <c r="C451" s="5" t="s">
        <v>1259</v>
      </c>
      <c r="I451" s="1"/>
      <c r="J451" s="2"/>
      <c r="N451" s="3"/>
      <c r="O451" s="3"/>
      <c r="P451" s="3"/>
      <c r="Q451" s="3">
        <f>SUBTOTAL(9,Q452:Q453)</f>
        <v>533.52</v>
      </c>
      <c r="R451" s="6" t="str">
        <f t="shared" si="6"/>
        <v>0:08:53,520</v>
      </c>
      <c r="W451">
        <f>SUBTOTAL(9,W452:W453)</f>
        <v>0</v>
      </c>
    </row>
    <row r="452" spans="1:23" outlineLevel="2" x14ac:dyDescent="0.3">
      <c r="A452" t="str">
        <f>U452&amp;" "&amp;V452&amp;" ("&amp;W452&amp;")"</f>
        <v>Sidová Bianka (ŠAM)</v>
      </c>
      <c r="B452" t="str">
        <f>E452&amp;" "&amp;F452&amp;" "&amp;G452</f>
        <v>K1 1000 Juniorky</v>
      </c>
      <c r="C452" t="str">
        <f>A452&amp;" "&amp;B452</f>
        <v>Sidová Bianka (ŠAM) K1 1000 Juniorky</v>
      </c>
      <c r="D452">
        <v>7</v>
      </c>
      <c r="E452" t="s">
        <v>0</v>
      </c>
      <c r="F452">
        <v>1000</v>
      </c>
      <c r="G452" t="s">
        <v>87</v>
      </c>
      <c r="H452" t="s">
        <v>2</v>
      </c>
      <c r="I452" s="1">
        <v>44317</v>
      </c>
      <c r="J452" s="2">
        <v>0.4458333333333333</v>
      </c>
      <c r="K452">
        <v>6</v>
      </c>
      <c r="L452">
        <v>1</v>
      </c>
      <c r="M452" t="s">
        <v>88</v>
      </c>
      <c r="N452" s="3" t="s">
        <v>549</v>
      </c>
      <c r="O452" s="3" t="s">
        <v>550</v>
      </c>
      <c r="P452" s="3" t="s">
        <v>578</v>
      </c>
      <c r="Q452" s="3">
        <f>VALUE(N452)*3600+VALUE(O452)*60+VALUE(SUBSTITUTE(P452,".",","))</f>
        <v>264.48</v>
      </c>
      <c r="R452" s="4" t="str">
        <f t="shared" si="6"/>
        <v>0:04:24,480</v>
      </c>
      <c r="S452" t="s">
        <v>4</v>
      </c>
      <c r="T452">
        <v>2709</v>
      </c>
      <c r="U452" t="s">
        <v>89</v>
      </c>
      <c r="V452" t="s">
        <v>90</v>
      </c>
      <c r="W452" t="s">
        <v>41</v>
      </c>
    </row>
    <row r="453" spans="1:23" outlineLevel="2" x14ac:dyDescent="0.3">
      <c r="A453" t="str">
        <f>U453&amp;" "&amp;V453&amp;" ("&amp;W453&amp;")"</f>
        <v>Sidová Bianka (ŠAM)</v>
      </c>
      <c r="B453" t="str">
        <f>E453&amp;" "&amp;F453&amp;" "&amp;G453</f>
        <v>K1 1000 Juniorky</v>
      </c>
      <c r="C453" t="str">
        <f>A453&amp;" "&amp;B453</f>
        <v>Sidová Bianka (ŠAM) K1 1000 Juniorky</v>
      </c>
      <c r="D453">
        <v>20</v>
      </c>
      <c r="E453" t="s">
        <v>0</v>
      </c>
      <c r="F453">
        <v>1000</v>
      </c>
      <c r="G453" t="s">
        <v>87</v>
      </c>
      <c r="H453" t="s">
        <v>2</v>
      </c>
      <c r="I453" s="1">
        <v>44317</v>
      </c>
      <c r="J453" s="2">
        <v>0.5083333333333333</v>
      </c>
      <c r="K453">
        <v>5</v>
      </c>
      <c r="L453">
        <v>1</v>
      </c>
      <c r="M453" t="s">
        <v>224</v>
      </c>
      <c r="N453" s="3" t="s">
        <v>549</v>
      </c>
      <c r="O453" s="3" t="s">
        <v>550</v>
      </c>
      <c r="P453" s="3" t="s">
        <v>641</v>
      </c>
      <c r="Q453" s="3">
        <f>VALUE(N453)*3600+VALUE(O453)*60+VALUE(SUBSTITUTE(P453,".",","))</f>
        <v>269.04000000000002</v>
      </c>
      <c r="R453" s="4" t="str">
        <f t="shared" ref="R453:R516" si="7">TEXT(Q453/(24*60*60),"[h]:mm:ss,000")</f>
        <v>0:04:29,040</v>
      </c>
      <c r="S453" t="s">
        <v>4</v>
      </c>
      <c r="T453">
        <v>2709</v>
      </c>
      <c r="U453" t="s">
        <v>89</v>
      </c>
      <c r="V453" t="s">
        <v>90</v>
      </c>
      <c r="W453" t="s">
        <v>41</v>
      </c>
    </row>
    <row r="454" spans="1:23" outlineLevel="1" x14ac:dyDescent="0.3">
      <c r="C454" s="5" t="s">
        <v>1206</v>
      </c>
      <c r="I454" s="1"/>
      <c r="J454" s="2"/>
      <c r="N454" s="3"/>
      <c r="O454" s="3"/>
      <c r="P454" s="3"/>
      <c r="Q454" s="3">
        <f>SUBTOTAL(9,Q455:Q456)</f>
        <v>99.2</v>
      </c>
      <c r="R454" s="6" t="str">
        <f t="shared" si="7"/>
        <v>0:01:39,200</v>
      </c>
      <c r="W454">
        <f>SUBTOTAL(9,W455:W456)</f>
        <v>0</v>
      </c>
    </row>
    <row r="455" spans="1:23" outlineLevel="2" x14ac:dyDescent="0.3">
      <c r="A455" t="str">
        <f>U455&amp;" "&amp;V455&amp;" ("&amp;W455&amp;")"</f>
        <v>Sidová Bianka (ŠAM)</v>
      </c>
      <c r="B455" t="str">
        <f>E455&amp;" "&amp;F455&amp;" "&amp;G455</f>
        <v>K1 200 Juniorky</v>
      </c>
      <c r="C455" t="str">
        <f>A455&amp;" "&amp;B455</f>
        <v>Sidová Bianka (ŠAM) K1 200 Juniorky</v>
      </c>
      <c r="D455">
        <v>90</v>
      </c>
      <c r="E455" t="s">
        <v>0</v>
      </c>
      <c r="F455">
        <v>200</v>
      </c>
      <c r="G455" t="s">
        <v>87</v>
      </c>
      <c r="H455" t="s">
        <v>2</v>
      </c>
      <c r="I455" s="1">
        <v>44318</v>
      </c>
      <c r="J455" s="2">
        <v>0.6333333333333333</v>
      </c>
      <c r="K455">
        <v>6</v>
      </c>
      <c r="L455">
        <v>1</v>
      </c>
      <c r="M455" t="s">
        <v>443</v>
      </c>
      <c r="N455" s="3" t="s">
        <v>549</v>
      </c>
      <c r="O455" s="3" t="s">
        <v>549</v>
      </c>
      <c r="P455" s="3" t="s">
        <v>850</v>
      </c>
      <c r="Q455" s="3">
        <f>VALUE(N455)*3600+VALUE(O455)*60+VALUE(SUBSTITUTE(P455,".",","))</f>
        <v>50.28</v>
      </c>
      <c r="R455" s="4" t="str">
        <f t="shared" si="7"/>
        <v>0:00:50,280</v>
      </c>
      <c r="S455" t="s">
        <v>4</v>
      </c>
      <c r="T455">
        <v>2709</v>
      </c>
      <c r="U455" t="s">
        <v>89</v>
      </c>
      <c r="V455" t="s">
        <v>90</v>
      </c>
      <c r="W455" t="s">
        <v>41</v>
      </c>
    </row>
    <row r="456" spans="1:23" outlineLevel="2" x14ac:dyDescent="0.3">
      <c r="A456" t="str">
        <f>U456&amp;" "&amp;V456&amp;" ("&amp;W456&amp;")"</f>
        <v>Sidová Bianka (ŠAM)</v>
      </c>
      <c r="B456" t="str">
        <f>E456&amp;" "&amp;F456&amp;" "&amp;G456</f>
        <v>K1 200 Juniorky</v>
      </c>
      <c r="C456" t="str">
        <f>A456&amp;" "&amp;B456</f>
        <v>Sidová Bianka (ŠAM) K1 200 Juniorky</v>
      </c>
      <c r="D456">
        <v>104</v>
      </c>
      <c r="E456" t="s">
        <v>0</v>
      </c>
      <c r="F456">
        <v>200</v>
      </c>
      <c r="G456" t="s">
        <v>87</v>
      </c>
      <c r="H456" t="s">
        <v>2</v>
      </c>
      <c r="I456" s="1">
        <v>44318</v>
      </c>
      <c r="J456" s="2">
        <v>0.67499999999999993</v>
      </c>
      <c r="K456">
        <v>3</v>
      </c>
      <c r="L456">
        <v>1</v>
      </c>
      <c r="M456" t="s">
        <v>498</v>
      </c>
      <c r="N456" s="3" t="s">
        <v>549</v>
      </c>
      <c r="O456" s="3" t="s">
        <v>549</v>
      </c>
      <c r="P456" s="3" t="s">
        <v>821</v>
      </c>
      <c r="Q456" s="3">
        <f>VALUE(N456)*3600+VALUE(O456)*60+VALUE(SUBSTITUTE(P456,".",","))</f>
        <v>48.92</v>
      </c>
      <c r="R456" s="4" t="str">
        <f t="shared" si="7"/>
        <v>0:00:48,920</v>
      </c>
      <c r="S456" t="s">
        <v>4</v>
      </c>
      <c r="T456">
        <v>2709</v>
      </c>
      <c r="U456" t="s">
        <v>89</v>
      </c>
      <c r="V456" t="s">
        <v>90</v>
      </c>
      <c r="W456" t="s">
        <v>41</v>
      </c>
    </row>
    <row r="457" spans="1:23" outlineLevel="1" x14ac:dyDescent="0.3">
      <c r="C457" s="5" t="s">
        <v>1152</v>
      </c>
      <c r="I457" s="1"/>
      <c r="J457" s="2"/>
      <c r="N457" s="3"/>
      <c r="O457" s="3"/>
      <c r="P457" s="3"/>
      <c r="Q457" s="3">
        <f>SUBTOTAL(9,Q458:Q459)</f>
        <v>260.71199999999999</v>
      </c>
      <c r="R457" s="6" t="str">
        <f t="shared" si="7"/>
        <v>0:04:20,712</v>
      </c>
      <c r="W457">
        <f>SUBTOTAL(9,W458:W459)</f>
        <v>0</v>
      </c>
    </row>
    <row r="458" spans="1:23" outlineLevel="2" x14ac:dyDescent="0.3">
      <c r="A458" t="str">
        <f>U458&amp;" "&amp;V458&amp;" ("&amp;W458&amp;")"</f>
        <v>Sidová Bianka (ŠAM)</v>
      </c>
      <c r="B458" t="str">
        <f>E458&amp;" "&amp;F458&amp;" "&amp;G458</f>
        <v>K1 500 Juniorky</v>
      </c>
      <c r="C458" t="str">
        <f>A458&amp;" "&amp;B458</f>
        <v>Sidová Bianka (ŠAM) K1 500 Juniorky</v>
      </c>
      <c r="D458">
        <v>53</v>
      </c>
      <c r="E458" t="s">
        <v>0</v>
      </c>
      <c r="F458">
        <v>500</v>
      </c>
      <c r="G458" t="s">
        <v>87</v>
      </c>
      <c r="H458" t="s">
        <v>2</v>
      </c>
      <c r="I458" s="1">
        <v>44318</v>
      </c>
      <c r="J458" s="2">
        <v>0.39166666666666666</v>
      </c>
      <c r="K458">
        <v>6</v>
      </c>
      <c r="L458">
        <v>1</v>
      </c>
      <c r="M458" t="s">
        <v>326</v>
      </c>
      <c r="N458" s="3" t="s">
        <v>549</v>
      </c>
      <c r="O458" s="3" t="s">
        <v>720</v>
      </c>
      <c r="P458" s="3" t="s">
        <v>742</v>
      </c>
      <c r="Q458" s="3">
        <f>VALUE(N458)*3600+VALUE(O458)*60+VALUE(SUBSTITUTE(P458,".",","))</f>
        <v>135.27199999999999</v>
      </c>
      <c r="R458" s="4" t="str">
        <f t="shared" si="7"/>
        <v>0:02:15,272</v>
      </c>
      <c r="S458" t="s">
        <v>4</v>
      </c>
      <c r="T458">
        <v>2709</v>
      </c>
      <c r="U458" t="s">
        <v>89</v>
      </c>
      <c r="V458" t="s">
        <v>90</v>
      </c>
      <c r="W458" t="s">
        <v>41</v>
      </c>
    </row>
    <row r="459" spans="1:23" outlineLevel="2" x14ac:dyDescent="0.3">
      <c r="A459" t="str">
        <f>U459&amp;" "&amp;V459&amp;" ("&amp;W459&amp;")"</f>
        <v>Sidová Bianka (ŠAM)</v>
      </c>
      <c r="B459" t="str">
        <f>E459&amp;" "&amp;F459&amp;" "&amp;G459</f>
        <v>K1 500 Juniorky</v>
      </c>
      <c r="C459" t="str">
        <f>A459&amp;" "&amp;B459</f>
        <v>Sidová Bianka (ŠAM) K1 500 Juniorky</v>
      </c>
      <c r="D459">
        <v>67</v>
      </c>
      <c r="E459" t="s">
        <v>0</v>
      </c>
      <c r="F459">
        <v>500</v>
      </c>
      <c r="G459" t="s">
        <v>87</v>
      </c>
      <c r="H459" t="s">
        <v>2</v>
      </c>
      <c r="I459" s="1">
        <v>44318</v>
      </c>
      <c r="J459" s="2">
        <v>0.59166666666666667</v>
      </c>
      <c r="K459">
        <v>9</v>
      </c>
      <c r="L459">
        <v>1</v>
      </c>
      <c r="M459" t="s">
        <v>387</v>
      </c>
      <c r="N459" s="3" t="s">
        <v>549</v>
      </c>
      <c r="O459" s="3" t="s">
        <v>720</v>
      </c>
      <c r="P459" s="3" t="s">
        <v>801</v>
      </c>
      <c r="Q459" s="3">
        <f>VALUE(N459)*3600+VALUE(O459)*60+VALUE(SUBSTITUTE(P459,".",","))</f>
        <v>125.44</v>
      </c>
      <c r="R459" s="4" t="str">
        <f t="shared" si="7"/>
        <v>0:02:05,440</v>
      </c>
      <c r="S459" t="s">
        <v>4</v>
      </c>
      <c r="T459">
        <v>2709</v>
      </c>
      <c r="U459" t="s">
        <v>89</v>
      </c>
      <c r="V459" t="s">
        <v>90</v>
      </c>
      <c r="W459" t="s">
        <v>41</v>
      </c>
    </row>
    <row r="460" spans="1:23" outlineLevel="1" x14ac:dyDescent="0.3">
      <c r="C460" s="5" t="s">
        <v>1270</v>
      </c>
      <c r="I460" s="1"/>
      <c r="J460" s="2"/>
      <c r="N460" s="3"/>
      <c r="O460" s="3"/>
      <c r="P460" s="3"/>
      <c r="Q460" s="3">
        <f>SUBTOTAL(9,Q461:Q463)</f>
        <v>751.16000000000008</v>
      </c>
      <c r="R460" s="6" t="str">
        <f t="shared" si="7"/>
        <v>0:12:31,160</v>
      </c>
      <c r="W460">
        <f>SUBTOTAL(9,W461:W463)</f>
        <v>0</v>
      </c>
    </row>
    <row r="461" spans="1:23" outlineLevel="2" x14ac:dyDescent="0.3">
      <c r="A461" t="str">
        <f>U461&amp;" "&amp;V461&amp;" ("&amp;W461&amp;")"</f>
        <v>Stojkovič David (TAT)</v>
      </c>
      <c r="B461" t="str">
        <f>E461&amp;" "&amp;F461&amp;" "&amp;G461</f>
        <v>K1 1000 Juniori</v>
      </c>
      <c r="C461" t="str">
        <f>A461&amp;" "&amp;B461</f>
        <v>Stojkovič David (TAT) K1 1000 Juniori</v>
      </c>
      <c r="D461">
        <v>4</v>
      </c>
      <c r="E461" t="s">
        <v>0</v>
      </c>
      <c r="F461">
        <v>1000</v>
      </c>
      <c r="G461" t="s">
        <v>1</v>
      </c>
      <c r="H461" t="s">
        <v>2</v>
      </c>
      <c r="I461" s="1">
        <v>44317</v>
      </c>
      <c r="J461" s="2">
        <v>0.43958333333333338</v>
      </c>
      <c r="K461">
        <v>3</v>
      </c>
      <c r="L461">
        <v>3</v>
      </c>
      <c r="M461" t="s">
        <v>42</v>
      </c>
      <c r="N461" s="3" t="s">
        <v>549</v>
      </c>
      <c r="O461" s="3" t="s">
        <v>550</v>
      </c>
      <c r="P461" s="3" t="s">
        <v>562</v>
      </c>
      <c r="Q461" s="3">
        <f>VALUE(N461)*3600+VALUE(O461)*60+VALUE(SUBSTITUTE(P461,".",","))</f>
        <v>258.16000000000003</v>
      </c>
      <c r="R461" s="4" t="str">
        <f t="shared" si="7"/>
        <v>0:04:18,160</v>
      </c>
      <c r="S461" t="s">
        <v>4</v>
      </c>
      <c r="T461">
        <v>2948</v>
      </c>
      <c r="U461" t="s">
        <v>43</v>
      </c>
      <c r="V461" t="s">
        <v>44</v>
      </c>
      <c r="W461" t="s">
        <v>37</v>
      </c>
    </row>
    <row r="462" spans="1:23" outlineLevel="2" x14ac:dyDescent="0.3">
      <c r="A462" t="str">
        <f>U462&amp;" "&amp;V462&amp;" ("&amp;W462&amp;")"</f>
        <v>Stojkovič David (TAT)</v>
      </c>
      <c r="B462" t="str">
        <f>E462&amp;" "&amp;F462&amp;" "&amp;G462</f>
        <v>K1 1000 Juniori</v>
      </c>
      <c r="C462" t="str">
        <f>A462&amp;" "&amp;B462</f>
        <v>Stojkovič David (TAT) K1 1000 Juniori</v>
      </c>
      <c r="D462">
        <v>17</v>
      </c>
      <c r="E462" t="s">
        <v>0</v>
      </c>
      <c r="F462">
        <v>1000</v>
      </c>
      <c r="G462" t="s">
        <v>1</v>
      </c>
      <c r="H462" t="s">
        <v>2</v>
      </c>
      <c r="I462" s="1">
        <v>44317</v>
      </c>
      <c r="J462" s="2">
        <v>0.50208333333333333</v>
      </c>
      <c r="K462">
        <v>4</v>
      </c>
      <c r="L462">
        <v>2</v>
      </c>
      <c r="M462" t="s">
        <v>210</v>
      </c>
      <c r="N462" s="3" t="s">
        <v>549</v>
      </c>
      <c r="O462" s="3" t="s">
        <v>550</v>
      </c>
      <c r="P462" s="3" t="s">
        <v>627</v>
      </c>
      <c r="Q462" s="3">
        <f>VALUE(N462)*3600+VALUE(O462)*60+VALUE(SUBSTITUTE(P462,".",","))</f>
        <v>254.52</v>
      </c>
      <c r="R462" s="4" t="str">
        <f t="shared" si="7"/>
        <v>0:04:14,520</v>
      </c>
      <c r="S462" t="s">
        <v>4</v>
      </c>
      <c r="T462">
        <v>2948</v>
      </c>
      <c r="U462" t="s">
        <v>43</v>
      </c>
      <c r="V462" t="s">
        <v>44</v>
      </c>
      <c r="W462" t="s">
        <v>37</v>
      </c>
    </row>
    <row r="463" spans="1:23" outlineLevel="2" x14ac:dyDescent="0.3">
      <c r="A463" t="str">
        <f>U463&amp;" "&amp;V463&amp;" ("&amp;W463&amp;")"</f>
        <v>Stojkovič David (TAT)</v>
      </c>
      <c r="B463" t="str">
        <f>E463&amp;" "&amp;F463&amp;" "&amp;G463</f>
        <v>K1 1000 Juniori</v>
      </c>
      <c r="C463" t="str">
        <f>A463&amp;" "&amp;B463</f>
        <v>Stojkovič David (TAT) K1 1000 Juniori</v>
      </c>
      <c r="D463">
        <v>33</v>
      </c>
      <c r="E463" t="s">
        <v>0</v>
      </c>
      <c r="F463">
        <v>1000</v>
      </c>
      <c r="G463" t="s">
        <v>1</v>
      </c>
      <c r="H463" t="s">
        <v>2</v>
      </c>
      <c r="I463" s="1">
        <v>44317</v>
      </c>
      <c r="J463" s="2">
        <v>0.60347222222222219</v>
      </c>
      <c r="K463">
        <v>8</v>
      </c>
      <c r="L463">
        <v>2</v>
      </c>
      <c r="M463" t="s">
        <v>271</v>
      </c>
      <c r="N463" s="3" t="s">
        <v>549</v>
      </c>
      <c r="O463" s="3" t="s">
        <v>677</v>
      </c>
      <c r="P463" s="3" t="s">
        <v>669</v>
      </c>
      <c r="Q463" s="3">
        <f>VALUE(N463)*3600+VALUE(O463)*60+VALUE(SUBSTITUTE(P463,".",","))</f>
        <v>238.48</v>
      </c>
      <c r="R463" s="4" t="str">
        <f t="shared" si="7"/>
        <v>0:03:58,480</v>
      </c>
      <c r="S463" t="s">
        <v>4</v>
      </c>
      <c r="T463">
        <v>2948</v>
      </c>
      <c r="U463" t="s">
        <v>43</v>
      </c>
      <c r="V463" t="s">
        <v>44</v>
      </c>
      <c r="W463" t="s">
        <v>37</v>
      </c>
    </row>
    <row r="464" spans="1:23" outlineLevel="1" x14ac:dyDescent="0.3">
      <c r="C464" s="5" t="s">
        <v>1313</v>
      </c>
      <c r="I464" s="1"/>
      <c r="J464" s="2"/>
      <c r="N464" s="3"/>
      <c r="O464" s="3"/>
      <c r="P464" s="3"/>
      <c r="Q464" s="3">
        <f>SUBTOTAL(9,Q465:Q467)</f>
        <v>821.8</v>
      </c>
      <c r="R464" s="6" t="str">
        <f t="shared" si="7"/>
        <v>0:13:41,800</v>
      </c>
      <c r="W464">
        <f>SUBTOTAL(9,W465:W467)</f>
        <v>0</v>
      </c>
    </row>
    <row r="465" spans="1:23" outlineLevel="2" x14ac:dyDescent="0.3">
      <c r="A465" t="str">
        <f>U465&amp;" "&amp;V465&amp;" ("&amp;W465&amp;")"</f>
        <v>Stolárik Peter (TTS)</v>
      </c>
      <c r="B465" t="str">
        <f>E465&amp;" "&amp;F465&amp;" "&amp;G465</f>
        <v>C1 1000 Juniori</v>
      </c>
      <c r="C465" t="str">
        <f>A465&amp;" "&amp;B465</f>
        <v>Stolárik Peter (TTS) C1 1000 Juniori</v>
      </c>
      <c r="D465">
        <v>6</v>
      </c>
      <c r="E465" t="s">
        <v>72</v>
      </c>
      <c r="F465">
        <v>1000</v>
      </c>
      <c r="G465" t="s">
        <v>1</v>
      </c>
      <c r="H465" t="s">
        <v>2</v>
      </c>
      <c r="I465" s="1">
        <v>44317</v>
      </c>
      <c r="J465" s="2">
        <v>0.44375000000000003</v>
      </c>
      <c r="K465">
        <v>5</v>
      </c>
      <c r="L465">
        <v>1</v>
      </c>
      <c r="M465" t="s">
        <v>73</v>
      </c>
      <c r="N465" s="3" t="s">
        <v>549</v>
      </c>
      <c r="O465" s="3" t="s">
        <v>550</v>
      </c>
      <c r="P465" s="3" t="s">
        <v>572</v>
      </c>
      <c r="Q465" s="3">
        <f>VALUE(N465)*3600+VALUE(O465)*60+VALUE(SUBSTITUTE(P465,".",","))</f>
        <v>279.44</v>
      </c>
      <c r="R465" s="4" t="str">
        <f t="shared" si="7"/>
        <v>0:04:39,440</v>
      </c>
      <c r="S465" t="s">
        <v>4</v>
      </c>
      <c r="T465">
        <v>2836</v>
      </c>
      <c r="U465" t="s">
        <v>74</v>
      </c>
      <c r="V465" t="s">
        <v>27</v>
      </c>
      <c r="W465" t="s">
        <v>71</v>
      </c>
    </row>
    <row r="466" spans="1:23" outlineLevel="2" x14ac:dyDescent="0.3">
      <c r="A466" t="str">
        <f>U466&amp;" "&amp;V466&amp;" ("&amp;W466&amp;")"</f>
        <v>Stolárik Peter (TTS)</v>
      </c>
      <c r="B466" t="str">
        <f>E466&amp;" "&amp;F466&amp;" "&amp;G466</f>
        <v>C1 1000 Juniori</v>
      </c>
      <c r="C466" t="str">
        <f>A466&amp;" "&amp;B466</f>
        <v>Stolárik Peter (TTS) C1 1000 Juniori</v>
      </c>
      <c r="D466">
        <v>19</v>
      </c>
      <c r="E466" t="s">
        <v>72</v>
      </c>
      <c r="F466">
        <v>1000</v>
      </c>
      <c r="G466" t="s">
        <v>1</v>
      </c>
      <c r="H466" t="s">
        <v>2</v>
      </c>
      <c r="I466" s="1">
        <v>44317</v>
      </c>
      <c r="J466" s="2">
        <v>0.50624999999999998</v>
      </c>
      <c r="K466">
        <v>5</v>
      </c>
      <c r="L466">
        <v>1</v>
      </c>
      <c r="M466" t="s">
        <v>150</v>
      </c>
      <c r="N466" s="3" t="s">
        <v>549</v>
      </c>
      <c r="O466" s="3" t="s">
        <v>550</v>
      </c>
      <c r="P466" s="3" t="s">
        <v>600</v>
      </c>
      <c r="Q466" s="3">
        <f>VALUE(N466)*3600+VALUE(O466)*60+VALUE(SUBSTITUTE(P466,".",","))</f>
        <v>278.84000000000003</v>
      </c>
      <c r="R466" s="4" t="str">
        <f t="shared" si="7"/>
        <v>0:04:38,840</v>
      </c>
      <c r="S466" t="s">
        <v>4</v>
      </c>
      <c r="T466">
        <v>2836</v>
      </c>
      <c r="U466" t="s">
        <v>74</v>
      </c>
      <c r="V466" t="s">
        <v>27</v>
      </c>
      <c r="W466" t="s">
        <v>71</v>
      </c>
    </row>
    <row r="467" spans="1:23" outlineLevel="2" x14ac:dyDescent="0.3">
      <c r="A467" t="str">
        <f>U467&amp;" "&amp;V467&amp;" ("&amp;W467&amp;")"</f>
        <v>Stolárik Peter (TTS)</v>
      </c>
      <c r="B467" t="str">
        <f>E467&amp;" "&amp;F467&amp;" "&amp;G467</f>
        <v>C1 1000 Juniori</v>
      </c>
      <c r="C467" t="str">
        <f>A467&amp;" "&amp;B467</f>
        <v>Stolárik Peter (TTS) C1 1000 Juniori</v>
      </c>
      <c r="D467">
        <v>35</v>
      </c>
      <c r="E467" t="s">
        <v>72</v>
      </c>
      <c r="F467">
        <v>1000</v>
      </c>
      <c r="G467" t="s">
        <v>1</v>
      </c>
      <c r="H467" t="s">
        <v>2</v>
      </c>
      <c r="I467" s="1">
        <v>44317</v>
      </c>
      <c r="J467" s="2">
        <v>0.60763888888888895</v>
      </c>
      <c r="K467">
        <v>1</v>
      </c>
      <c r="L467">
        <v>1</v>
      </c>
      <c r="M467" t="s">
        <v>279</v>
      </c>
      <c r="N467" s="3" t="s">
        <v>549</v>
      </c>
      <c r="O467" s="3" t="s">
        <v>550</v>
      </c>
      <c r="P467" s="3" t="s">
        <v>694</v>
      </c>
      <c r="Q467" s="3">
        <f>VALUE(N467)*3600+VALUE(O467)*60+VALUE(SUBSTITUTE(P467,".",","))</f>
        <v>263.52</v>
      </c>
      <c r="R467" s="4" t="str">
        <f t="shared" si="7"/>
        <v>0:04:23,520</v>
      </c>
      <c r="S467" t="s">
        <v>4</v>
      </c>
      <c r="T467">
        <v>2836</v>
      </c>
      <c r="U467" t="s">
        <v>74</v>
      </c>
      <c r="V467" t="s">
        <v>27</v>
      </c>
      <c r="W467" t="s">
        <v>71</v>
      </c>
    </row>
    <row r="468" spans="1:23" outlineLevel="1" x14ac:dyDescent="0.3">
      <c r="C468" s="5" t="s">
        <v>1303</v>
      </c>
      <c r="I468" s="1"/>
      <c r="J468" s="2"/>
      <c r="N468" s="3"/>
      <c r="O468" s="3"/>
      <c r="P468" s="3"/>
      <c r="Q468" s="3">
        <f>SUBTOTAL(9,Q469:Q470)</f>
        <v>98.960000000000008</v>
      </c>
      <c r="R468" s="6" t="str">
        <f t="shared" si="7"/>
        <v>0:01:38,960</v>
      </c>
      <c r="W468">
        <f>SUBTOTAL(9,W469:W470)</f>
        <v>0</v>
      </c>
    </row>
    <row r="469" spans="1:23" outlineLevel="2" x14ac:dyDescent="0.3">
      <c r="A469" t="str">
        <f>U469&amp;" "&amp;V469&amp;" ("&amp;W469&amp;")"</f>
        <v>Stolárik Peter (TTS)</v>
      </c>
      <c r="B469" t="str">
        <f>E469&amp;" "&amp;F469&amp;" "&amp;G469</f>
        <v>C1 200 Juniori</v>
      </c>
      <c r="C469" t="str">
        <f>A469&amp;" "&amp;B469</f>
        <v>Stolárik Peter (TTS) C1 200 Juniori</v>
      </c>
      <c r="D469">
        <v>89</v>
      </c>
      <c r="E469" t="s">
        <v>72</v>
      </c>
      <c r="F469">
        <v>200</v>
      </c>
      <c r="G469" t="s">
        <v>1</v>
      </c>
      <c r="H469" t="s">
        <v>2</v>
      </c>
      <c r="I469" s="1">
        <v>44318</v>
      </c>
      <c r="J469" s="2">
        <v>0.63124999999999998</v>
      </c>
      <c r="K469">
        <v>5</v>
      </c>
      <c r="L469">
        <v>1</v>
      </c>
      <c r="M469" t="s">
        <v>438</v>
      </c>
      <c r="N469" s="3" t="s">
        <v>549</v>
      </c>
      <c r="O469" s="3" t="s">
        <v>549</v>
      </c>
      <c r="P469" s="3" t="s">
        <v>679</v>
      </c>
      <c r="Q469" s="3">
        <f>VALUE(N469)*3600+VALUE(O469)*60+VALUE(SUBSTITUTE(P469,".",","))</f>
        <v>50.68</v>
      </c>
      <c r="R469" s="4" t="str">
        <f t="shared" si="7"/>
        <v>0:00:50,680</v>
      </c>
      <c r="S469" t="s">
        <v>4</v>
      </c>
      <c r="T469">
        <v>2836</v>
      </c>
      <c r="U469" t="s">
        <v>74</v>
      </c>
      <c r="V469" t="s">
        <v>27</v>
      </c>
      <c r="W469" t="s">
        <v>71</v>
      </c>
    </row>
    <row r="470" spans="1:23" outlineLevel="2" x14ac:dyDescent="0.3">
      <c r="A470" t="str">
        <f>U470&amp;" "&amp;V470&amp;" ("&amp;W470&amp;")"</f>
        <v>Stolárik Peter (TTS)</v>
      </c>
      <c r="B470" t="str">
        <f>E470&amp;" "&amp;F470&amp;" "&amp;G470</f>
        <v>C1 200 Juniori</v>
      </c>
      <c r="C470" t="str">
        <f>A470&amp;" "&amp;B470</f>
        <v>Stolárik Peter (TTS) C1 200 Juniori</v>
      </c>
      <c r="D470">
        <v>103</v>
      </c>
      <c r="E470" t="s">
        <v>72</v>
      </c>
      <c r="F470">
        <v>200</v>
      </c>
      <c r="G470" t="s">
        <v>1</v>
      </c>
      <c r="H470" t="s">
        <v>2</v>
      </c>
      <c r="I470" s="1">
        <v>44318</v>
      </c>
      <c r="J470" s="2">
        <v>0.67291666666666661</v>
      </c>
      <c r="K470">
        <v>3</v>
      </c>
      <c r="L470">
        <v>1</v>
      </c>
      <c r="M470" t="s">
        <v>462</v>
      </c>
      <c r="N470" s="3" t="s">
        <v>549</v>
      </c>
      <c r="O470" s="3" t="s">
        <v>549</v>
      </c>
      <c r="P470" s="3" t="s">
        <v>867</v>
      </c>
      <c r="Q470" s="3">
        <f>VALUE(N470)*3600+VALUE(O470)*60+VALUE(SUBSTITUTE(P470,".",","))</f>
        <v>48.28</v>
      </c>
      <c r="R470" s="4" t="str">
        <f t="shared" si="7"/>
        <v>0:00:48,280</v>
      </c>
      <c r="S470" t="s">
        <v>4</v>
      </c>
      <c r="T470">
        <v>2836</v>
      </c>
      <c r="U470" t="s">
        <v>74</v>
      </c>
      <c r="V470" t="s">
        <v>27</v>
      </c>
      <c r="W470" t="s">
        <v>71</v>
      </c>
    </row>
    <row r="471" spans="1:23" outlineLevel="1" x14ac:dyDescent="0.3">
      <c r="C471" s="5" t="s">
        <v>1293</v>
      </c>
      <c r="I471" s="1"/>
      <c r="J471" s="2"/>
      <c r="N471" s="3"/>
      <c r="O471" s="3"/>
      <c r="P471" s="3"/>
      <c r="Q471" s="3">
        <f>SUBTOTAL(9,Q472:Q473)</f>
        <v>274.41499999999996</v>
      </c>
      <c r="R471" s="6" t="str">
        <f t="shared" si="7"/>
        <v>0:04:34,415</v>
      </c>
      <c r="W471">
        <f>SUBTOTAL(9,W472:W473)</f>
        <v>0</v>
      </c>
    </row>
    <row r="472" spans="1:23" outlineLevel="2" x14ac:dyDescent="0.3">
      <c r="A472" t="str">
        <f>U472&amp;" "&amp;V472&amp;" ("&amp;W472&amp;")"</f>
        <v>Stolárik Peter (TTS)</v>
      </c>
      <c r="B472" t="str">
        <f>E472&amp;" "&amp;F472&amp;" "&amp;G472</f>
        <v>C1 500 Juniori</v>
      </c>
      <c r="C472" t="str">
        <f>A472&amp;" "&amp;B472</f>
        <v>Stolárik Peter (TTS) C1 500 Juniori</v>
      </c>
      <c r="D472">
        <v>52</v>
      </c>
      <c r="E472" t="s">
        <v>72</v>
      </c>
      <c r="F472">
        <v>500</v>
      </c>
      <c r="G472" t="s">
        <v>1</v>
      </c>
      <c r="H472" t="s">
        <v>2</v>
      </c>
      <c r="I472" s="1">
        <v>44318</v>
      </c>
      <c r="J472" s="2">
        <v>0.38958333333333334</v>
      </c>
      <c r="K472">
        <v>5</v>
      </c>
      <c r="L472">
        <v>1</v>
      </c>
      <c r="M472" t="s">
        <v>321</v>
      </c>
      <c r="N472" s="3" t="s">
        <v>549</v>
      </c>
      <c r="O472" s="3" t="s">
        <v>720</v>
      </c>
      <c r="P472" s="3" t="s">
        <v>737</v>
      </c>
      <c r="Q472" s="3">
        <f>VALUE(N472)*3600+VALUE(O472)*60+VALUE(SUBSTITUTE(P472,".",","))</f>
        <v>136.375</v>
      </c>
      <c r="R472" s="4" t="str">
        <f t="shared" si="7"/>
        <v>0:02:16,375</v>
      </c>
      <c r="S472" t="s">
        <v>4</v>
      </c>
      <c r="T472">
        <v>2836</v>
      </c>
      <c r="U472" t="s">
        <v>74</v>
      </c>
      <c r="V472" t="s">
        <v>27</v>
      </c>
      <c r="W472" t="s">
        <v>71</v>
      </c>
    </row>
    <row r="473" spans="1:23" outlineLevel="2" x14ac:dyDescent="0.3">
      <c r="A473" t="str">
        <f>U473&amp;" "&amp;V473&amp;" ("&amp;W473&amp;")"</f>
        <v>Stolárik Peter (TTS)</v>
      </c>
      <c r="B473" t="str">
        <f>E473&amp;" "&amp;F473&amp;" "&amp;G473</f>
        <v>C1 500 Juniori</v>
      </c>
      <c r="C473" t="str">
        <f>A473&amp;" "&amp;B473</f>
        <v>Stolárik Peter (TTS) C1 500 Juniori</v>
      </c>
      <c r="D473">
        <v>66</v>
      </c>
      <c r="E473" t="s">
        <v>72</v>
      </c>
      <c r="F473">
        <v>500</v>
      </c>
      <c r="G473" t="s">
        <v>1</v>
      </c>
      <c r="H473" t="s">
        <v>2</v>
      </c>
      <c r="I473" s="1">
        <v>44318</v>
      </c>
      <c r="J473" s="2">
        <v>0.58958333333333335</v>
      </c>
      <c r="K473">
        <v>1</v>
      </c>
      <c r="L473">
        <v>2</v>
      </c>
      <c r="M473" t="s">
        <v>384</v>
      </c>
      <c r="N473" s="3" t="s">
        <v>549</v>
      </c>
      <c r="O473" s="3" t="s">
        <v>720</v>
      </c>
      <c r="P473" s="3" t="s">
        <v>798</v>
      </c>
      <c r="Q473" s="3">
        <f>VALUE(N473)*3600+VALUE(O473)*60+VALUE(SUBSTITUTE(P473,".",","))</f>
        <v>138.04</v>
      </c>
      <c r="R473" s="4" t="str">
        <f t="shared" si="7"/>
        <v>0:02:18,040</v>
      </c>
      <c r="S473" t="s">
        <v>4</v>
      </c>
      <c r="T473">
        <v>2836</v>
      </c>
      <c r="U473" t="s">
        <v>74</v>
      </c>
      <c r="V473" t="s">
        <v>27</v>
      </c>
      <c r="W473" t="s">
        <v>71</v>
      </c>
    </row>
    <row r="474" spans="1:23" outlineLevel="1" x14ac:dyDescent="0.3">
      <c r="C474" s="5" t="s">
        <v>1307</v>
      </c>
      <c r="I474" s="1"/>
      <c r="J474" s="2"/>
      <c r="N474" s="3"/>
      <c r="O474" s="3"/>
      <c r="P474" s="3"/>
      <c r="Q474" s="3">
        <f>SUBTOTAL(9,Q475:Q477)</f>
        <v>1049.0409999999999</v>
      </c>
      <c r="R474" s="6" t="str">
        <f t="shared" si="7"/>
        <v>0:17:29,041</v>
      </c>
      <c r="W474">
        <f>SUBTOTAL(9,W475:W477)</f>
        <v>0</v>
      </c>
    </row>
    <row r="475" spans="1:23" outlineLevel="2" x14ac:dyDescent="0.3">
      <c r="A475" t="str">
        <f>U475&amp;" "&amp;V475&amp;" ("&amp;W475&amp;")"</f>
        <v>Struhár Daniel (TTS)</v>
      </c>
      <c r="B475" t="str">
        <f>E475&amp;" "&amp;F475&amp;" "&amp;G475</f>
        <v>C1 1000 Kadeti</v>
      </c>
      <c r="C475" t="str">
        <f>A475&amp;" "&amp;B475</f>
        <v>Struhár Daniel (TTS) C1 1000 Kadeti</v>
      </c>
      <c r="D475">
        <v>13</v>
      </c>
      <c r="E475" t="s">
        <v>72</v>
      </c>
      <c r="F475">
        <v>1000</v>
      </c>
      <c r="G475" t="s">
        <v>115</v>
      </c>
      <c r="H475" t="s">
        <v>2</v>
      </c>
      <c r="I475" s="1">
        <v>44317</v>
      </c>
      <c r="J475" s="2">
        <v>0.46666666666666662</v>
      </c>
      <c r="K475">
        <v>7</v>
      </c>
      <c r="L475">
        <v>2</v>
      </c>
      <c r="M475" t="s">
        <v>169</v>
      </c>
      <c r="N475" s="3" t="s">
        <v>549</v>
      </c>
      <c r="O475" s="3" t="s">
        <v>606</v>
      </c>
      <c r="P475" s="3" t="s">
        <v>607</v>
      </c>
      <c r="Q475" s="3">
        <f>VALUE(N475)*3600+VALUE(O475)*60+VALUE(SUBSTITUTE(P475,".",","))</f>
        <v>361.88099999999997</v>
      </c>
      <c r="R475" s="4" t="str">
        <f t="shared" si="7"/>
        <v>0:06:01,881</v>
      </c>
      <c r="S475" t="s">
        <v>4</v>
      </c>
      <c r="T475">
        <v>5937</v>
      </c>
      <c r="U475" t="s">
        <v>70</v>
      </c>
      <c r="V475" t="s">
        <v>10</v>
      </c>
      <c r="W475" t="s">
        <v>71</v>
      </c>
    </row>
    <row r="476" spans="1:23" outlineLevel="2" x14ac:dyDescent="0.3">
      <c r="A476" t="str">
        <f>U476&amp;" "&amp;V476&amp;" ("&amp;W476&amp;")"</f>
        <v>Struhár Daniel (TTS)</v>
      </c>
      <c r="B476" t="str">
        <f>E476&amp;" "&amp;F476&amp;" "&amp;G476</f>
        <v>C1 1000 Kadeti</v>
      </c>
      <c r="C476" t="str">
        <f>A476&amp;" "&amp;B476</f>
        <v>Struhár Daniel (TTS) C1 1000 Kadeti</v>
      </c>
      <c r="D476">
        <v>23</v>
      </c>
      <c r="E476" t="s">
        <v>72</v>
      </c>
      <c r="F476">
        <v>1000</v>
      </c>
      <c r="G476" t="s">
        <v>115</v>
      </c>
      <c r="H476" t="s">
        <v>2</v>
      </c>
      <c r="I476" s="1">
        <v>44317</v>
      </c>
      <c r="J476" s="2">
        <v>0.51458333333333328</v>
      </c>
      <c r="K476">
        <v>3</v>
      </c>
      <c r="L476">
        <v>2</v>
      </c>
      <c r="M476" t="s">
        <v>251</v>
      </c>
      <c r="N476" s="3" t="s">
        <v>549</v>
      </c>
      <c r="O476" s="3" t="s">
        <v>576</v>
      </c>
      <c r="P476" s="3" t="s">
        <v>668</v>
      </c>
      <c r="Q476" s="3">
        <f>VALUE(N476)*3600+VALUE(O476)*60+VALUE(SUBSTITUTE(P476,".",","))</f>
        <v>356.2</v>
      </c>
      <c r="R476" s="4" t="str">
        <f t="shared" si="7"/>
        <v>0:05:56,200</v>
      </c>
      <c r="S476" t="s">
        <v>4</v>
      </c>
      <c r="T476">
        <v>5937</v>
      </c>
      <c r="U476" t="s">
        <v>70</v>
      </c>
      <c r="V476" t="s">
        <v>10</v>
      </c>
      <c r="W476" t="s">
        <v>71</v>
      </c>
    </row>
    <row r="477" spans="1:23" outlineLevel="2" x14ac:dyDescent="0.3">
      <c r="A477" t="str">
        <f>U477&amp;" "&amp;V477&amp;" ("&amp;W477&amp;")"</f>
        <v>Struhár Daniel (TTS)</v>
      </c>
      <c r="B477" t="str">
        <f>E477&amp;" "&amp;F477&amp;" "&amp;G477</f>
        <v>C1 1000 Kadeti</v>
      </c>
      <c r="C477" t="str">
        <f>A477&amp;" "&amp;B477</f>
        <v>Struhár Daniel (TTS) C1 1000 Kadeti</v>
      </c>
      <c r="D477">
        <v>39</v>
      </c>
      <c r="E477" t="s">
        <v>72</v>
      </c>
      <c r="F477">
        <v>1000</v>
      </c>
      <c r="G477" t="s">
        <v>115</v>
      </c>
      <c r="H477" t="s">
        <v>2</v>
      </c>
      <c r="I477" s="1">
        <v>44317</v>
      </c>
      <c r="J477" s="2">
        <v>0.62013888888888891</v>
      </c>
      <c r="K477">
        <v>5</v>
      </c>
      <c r="L477">
        <v>2</v>
      </c>
      <c r="M477" t="s">
        <v>299</v>
      </c>
      <c r="N477" s="3" t="s">
        <v>549</v>
      </c>
      <c r="O477" s="3" t="s">
        <v>576</v>
      </c>
      <c r="P477" s="3" t="s">
        <v>714</v>
      </c>
      <c r="Q477" s="3">
        <f>VALUE(N477)*3600+VALUE(O477)*60+VALUE(SUBSTITUTE(P477,".",","))</f>
        <v>330.96</v>
      </c>
      <c r="R477" s="4" t="str">
        <f t="shared" si="7"/>
        <v>0:05:30,960</v>
      </c>
      <c r="S477" t="s">
        <v>4</v>
      </c>
      <c r="T477">
        <v>5937</v>
      </c>
      <c r="U477" t="s">
        <v>70</v>
      </c>
      <c r="V477" t="s">
        <v>10</v>
      </c>
      <c r="W477" t="s">
        <v>71</v>
      </c>
    </row>
    <row r="478" spans="1:23" outlineLevel="1" x14ac:dyDescent="0.3">
      <c r="C478" s="5" t="s">
        <v>1297</v>
      </c>
      <c r="I478" s="1"/>
      <c r="J478" s="2"/>
      <c r="N478" s="3"/>
      <c r="O478" s="3"/>
      <c r="P478" s="3"/>
      <c r="Q478" s="3">
        <f>SUBTOTAL(9,Q479:Q480)</f>
        <v>123.88</v>
      </c>
      <c r="R478" s="6" t="str">
        <f t="shared" si="7"/>
        <v>0:02:03,880</v>
      </c>
      <c r="W478">
        <f>SUBTOTAL(9,W479:W480)</f>
        <v>0</v>
      </c>
    </row>
    <row r="479" spans="1:23" outlineLevel="2" x14ac:dyDescent="0.3">
      <c r="A479" t="str">
        <f>U479&amp;" "&amp;V479&amp;" ("&amp;W479&amp;")"</f>
        <v>Struhár Daniel (TTS)</v>
      </c>
      <c r="B479" t="str">
        <f>E479&amp;" "&amp;F479&amp;" "&amp;G479</f>
        <v>C1 200 Kadeti</v>
      </c>
      <c r="C479" t="str">
        <f>A479&amp;" "&amp;B479</f>
        <v>Struhár Daniel (TTS) C1 200 Kadeti</v>
      </c>
      <c r="D479">
        <v>93</v>
      </c>
      <c r="E479" t="s">
        <v>72</v>
      </c>
      <c r="F479">
        <v>200</v>
      </c>
      <c r="G479" t="s">
        <v>115</v>
      </c>
      <c r="H479" t="s">
        <v>2</v>
      </c>
      <c r="I479" s="1">
        <v>44318</v>
      </c>
      <c r="J479" s="2">
        <v>0.63958333333333328</v>
      </c>
      <c r="K479">
        <v>7</v>
      </c>
      <c r="L479">
        <v>2</v>
      </c>
      <c r="M479" t="s">
        <v>470</v>
      </c>
      <c r="N479" s="3" t="s">
        <v>549</v>
      </c>
      <c r="O479" s="3" t="s">
        <v>716</v>
      </c>
      <c r="P479" s="3" t="s">
        <v>874</v>
      </c>
      <c r="Q479" s="3">
        <f>VALUE(N479)*3600+VALUE(O479)*60+VALUE(SUBSTITUTE(P479,".",","))</f>
        <v>62.32</v>
      </c>
      <c r="R479" s="4" t="str">
        <f t="shared" si="7"/>
        <v>0:01:02,320</v>
      </c>
      <c r="S479" t="s">
        <v>4</v>
      </c>
      <c r="T479">
        <v>5937</v>
      </c>
      <c r="U479" t="s">
        <v>70</v>
      </c>
      <c r="V479" t="s">
        <v>10</v>
      </c>
      <c r="W479" t="s">
        <v>71</v>
      </c>
    </row>
    <row r="480" spans="1:23" outlineLevel="2" x14ac:dyDescent="0.3">
      <c r="A480" t="str">
        <f>U480&amp;" "&amp;V480&amp;" ("&amp;W480&amp;")"</f>
        <v>Struhár Daniel (TTS)</v>
      </c>
      <c r="B480" t="str">
        <f>E480&amp;" "&amp;F480&amp;" "&amp;G480</f>
        <v>C1 200 Kadeti</v>
      </c>
      <c r="C480" t="str">
        <f>A480&amp;" "&amp;B480</f>
        <v>Struhár Daniel (TTS) C1 200 Kadeti</v>
      </c>
      <c r="D480">
        <v>107</v>
      </c>
      <c r="E480" t="s">
        <v>72</v>
      </c>
      <c r="F480">
        <v>200</v>
      </c>
      <c r="G480" t="s">
        <v>115</v>
      </c>
      <c r="H480" t="s">
        <v>2</v>
      </c>
      <c r="I480" s="1">
        <v>44318</v>
      </c>
      <c r="J480" s="2">
        <v>0.68125000000000002</v>
      </c>
      <c r="K480">
        <v>3</v>
      </c>
      <c r="L480">
        <v>2</v>
      </c>
      <c r="M480" t="s">
        <v>521</v>
      </c>
      <c r="N480" s="3" t="s">
        <v>549</v>
      </c>
      <c r="O480" s="3" t="s">
        <v>716</v>
      </c>
      <c r="P480" s="3" t="s">
        <v>919</v>
      </c>
      <c r="Q480" s="3">
        <f>VALUE(N480)*3600+VALUE(O480)*60+VALUE(SUBSTITUTE(P480,".",","))</f>
        <v>61.56</v>
      </c>
      <c r="R480" s="4" t="str">
        <f t="shared" si="7"/>
        <v>0:01:01,560</v>
      </c>
      <c r="S480" t="s">
        <v>4</v>
      </c>
      <c r="T480">
        <v>5937</v>
      </c>
      <c r="U480" t="s">
        <v>70</v>
      </c>
      <c r="V480" t="s">
        <v>10</v>
      </c>
      <c r="W480" t="s">
        <v>71</v>
      </c>
    </row>
    <row r="481" spans="1:23" outlineLevel="1" x14ac:dyDescent="0.3">
      <c r="C481" s="5" t="s">
        <v>1287</v>
      </c>
      <c r="I481" s="1"/>
      <c r="J481" s="2"/>
      <c r="N481" s="3"/>
      <c r="O481" s="3"/>
      <c r="P481" s="3"/>
      <c r="Q481" s="3">
        <f>SUBTOTAL(9,Q482:Q483)</f>
        <v>383.47199999999998</v>
      </c>
      <c r="R481" s="6" t="str">
        <f t="shared" si="7"/>
        <v>0:06:23,472</v>
      </c>
      <c r="W481">
        <f>SUBTOTAL(9,W482:W483)</f>
        <v>0</v>
      </c>
    </row>
    <row r="482" spans="1:23" outlineLevel="2" x14ac:dyDescent="0.3">
      <c r="A482" t="str">
        <f>U482&amp;" "&amp;V482&amp;" ("&amp;W482&amp;")"</f>
        <v>Struhár Daniel (TTS)</v>
      </c>
      <c r="B482" t="str">
        <f>E482&amp;" "&amp;F482&amp;" "&amp;G482</f>
        <v>C1 500 Kadeti</v>
      </c>
      <c r="C482" t="str">
        <f>A482&amp;" "&amp;B482</f>
        <v>Struhár Daniel (TTS) C1 500 Kadeti</v>
      </c>
      <c r="D482">
        <v>56</v>
      </c>
      <c r="E482" t="s">
        <v>72</v>
      </c>
      <c r="F482">
        <v>500</v>
      </c>
      <c r="G482" t="s">
        <v>115</v>
      </c>
      <c r="H482" t="s">
        <v>2</v>
      </c>
      <c r="I482" s="1">
        <v>44318</v>
      </c>
      <c r="J482" s="2">
        <v>0.3979166666666667</v>
      </c>
      <c r="K482">
        <v>3</v>
      </c>
      <c r="L482">
        <v>2</v>
      </c>
      <c r="M482" t="s">
        <v>355</v>
      </c>
      <c r="N482" s="3" t="s">
        <v>549</v>
      </c>
      <c r="O482" s="3" t="s">
        <v>677</v>
      </c>
      <c r="P482" s="3" t="s">
        <v>771</v>
      </c>
      <c r="Q482" s="3">
        <f>VALUE(N482)*3600+VALUE(O482)*60+VALUE(SUBSTITUTE(P482,".",","))</f>
        <v>209.75200000000001</v>
      </c>
      <c r="R482" s="4" t="str">
        <f t="shared" si="7"/>
        <v>0:03:29,752</v>
      </c>
      <c r="S482" t="s">
        <v>4</v>
      </c>
      <c r="T482">
        <v>5937</v>
      </c>
      <c r="U482" t="s">
        <v>70</v>
      </c>
      <c r="V482" t="s">
        <v>10</v>
      </c>
      <c r="W482" t="s">
        <v>71</v>
      </c>
    </row>
    <row r="483" spans="1:23" outlineLevel="2" x14ac:dyDescent="0.3">
      <c r="A483" t="str">
        <f>U483&amp;" "&amp;V483&amp;" ("&amp;W483&amp;")"</f>
        <v>Struhár Daniel (TTS)</v>
      </c>
      <c r="B483" t="str">
        <f>E483&amp;" "&amp;F483&amp;" "&amp;G483</f>
        <v>C1 500 Kadeti</v>
      </c>
      <c r="C483" t="str">
        <f>A483&amp;" "&amp;B483</f>
        <v>Struhár Daniel (TTS) C1 500 Kadeti</v>
      </c>
      <c r="D483">
        <v>70</v>
      </c>
      <c r="E483" t="s">
        <v>72</v>
      </c>
      <c r="F483">
        <v>500</v>
      </c>
      <c r="G483" t="s">
        <v>115</v>
      </c>
      <c r="H483" t="s">
        <v>2</v>
      </c>
      <c r="I483" s="1">
        <v>44318</v>
      </c>
      <c r="J483" s="2">
        <v>0.59791666666666665</v>
      </c>
      <c r="K483">
        <v>3</v>
      </c>
      <c r="L483">
        <v>3</v>
      </c>
      <c r="M483" t="s">
        <v>411</v>
      </c>
      <c r="N483" s="3" t="s">
        <v>549</v>
      </c>
      <c r="O483" s="3" t="s">
        <v>720</v>
      </c>
      <c r="P483" s="3" t="s">
        <v>822</v>
      </c>
      <c r="Q483" s="3">
        <f>VALUE(N483)*3600+VALUE(O483)*60+VALUE(SUBSTITUTE(P483,".",","))</f>
        <v>173.72</v>
      </c>
      <c r="R483" s="4" t="str">
        <f t="shared" si="7"/>
        <v>0:02:53,720</v>
      </c>
      <c r="S483" t="s">
        <v>4</v>
      </c>
      <c r="T483">
        <v>5937</v>
      </c>
      <c r="U483" t="s">
        <v>70</v>
      </c>
      <c r="V483" t="s">
        <v>10</v>
      </c>
      <c r="W483" t="s">
        <v>71</v>
      </c>
    </row>
    <row r="484" spans="1:23" outlineLevel="1" x14ac:dyDescent="0.3">
      <c r="C484" s="5" t="s">
        <v>1269</v>
      </c>
      <c r="I484" s="1"/>
      <c r="J484" s="2"/>
      <c r="N484" s="3"/>
      <c r="O484" s="3"/>
      <c r="P484" s="3"/>
      <c r="Q484" s="3">
        <f>SUBTOTAL(9,Q485:Q487)</f>
        <v>817.95899999999995</v>
      </c>
      <c r="R484" s="6" t="str">
        <f t="shared" si="7"/>
        <v>0:13:37,959</v>
      </c>
      <c r="W484">
        <f>SUBTOTAL(9,W485:W487)</f>
        <v>0</v>
      </c>
    </row>
    <row r="485" spans="1:23" outlineLevel="2" x14ac:dyDescent="0.3">
      <c r="A485" t="str">
        <f>U485&amp;" "&amp;V485&amp;" ("&amp;W485&amp;")"</f>
        <v>Struhár Matej (TTS)</v>
      </c>
      <c r="B485" t="str">
        <f>E485&amp;" "&amp;F485&amp;" "&amp;G485</f>
        <v>K1 1000 Juniori</v>
      </c>
      <c r="C485" t="str">
        <f>A485&amp;" "&amp;B485</f>
        <v>Struhár Matej (TTS) K1 1000 Juniori</v>
      </c>
      <c r="D485">
        <v>5</v>
      </c>
      <c r="E485" t="s">
        <v>0</v>
      </c>
      <c r="F485">
        <v>1000</v>
      </c>
      <c r="G485" t="s">
        <v>1</v>
      </c>
      <c r="H485" t="s">
        <v>2</v>
      </c>
      <c r="I485" s="1">
        <v>44317</v>
      </c>
      <c r="J485" s="2">
        <v>0.44166666666666665</v>
      </c>
      <c r="K485">
        <v>4</v>
      </c>
      <c r="L485">
        <v>5</v>
      </c>
      <c r="M485" t="s">
        <v>69</v>
      </c>
      <c r="N485" s="3" t="s">
        <v>549</v>
      </c>
      <c r="O485" s="3" t="s">
        <v>550</v>
      </c>
      <c r="P485" s="3" t="s">
        <v>571</v>
      </c>
      <c r="Q485" s="3">
        <f>VALUE(N485)*3600+VALUE(O485)*60+VALUE(SUBSTITUTE(P485,".",","))</f>
        <v>287.15899999999999</v>
      </c>
      <c r="R485" s="4" t="str">
        <f t="shared" si="7"/>
        <v>0:04:47,159</v>
      </c>
      <c r="S485" t="s">
        <v>4</v>
      </c>
      <c r="T485">
        <v>5936</v>
      </c>
      <c r="U485" t="s">
        <v>70</v>
      </c>
      <c r="V485" t="s">
        <v>21</v>
      </c>
      <c r="W485" t="s">
        <v>71</v>
      </c>
    </row>
    <row r="486" spans="1:23" outlineLevel="2" x14ac:dyDescent="0.3">
      <c r="A486" t="str">
        <f>U486&amp;" "&amp;V486&amp;" ("&amp;W486&amp;")"</f>
        <v>Struhár Matej (TTS)</v>
      </c>
      <c r="B486" t="str">
        <f>E486&amp;" "&amp;F486&amp;" "&amp;G486</f>
        <v>K1 1000 Juniori</v>
      </c>
      <c r="C486" t="str">
        <f>A486&amp;" "&amp;B486</f>
        <v>Struhár Matej (TTS) K1 1000 Juniori</v>
      </c>
      <c r="D486">
        <v>18</v>
      </c>
      <c r="E486" t="s">
        <v>0</v>
      </c>
      <c r="F486">
        <v>1000</v>
      </c>
      <c r="G486" t="s">
        <v>1</v>
      </c>
      <c r="H486" t="s">
        <v>2</v>
      </c>
      <c r="I486" s="1">
        <v>44317</v>
      </c>
      <c r="J486" s="2">
        <v>0.50416666666666665</v>
      </c>
      <c r="K486">
        <v>6</v>
      </c>
      <c r="L486">
        <v>3</v>
      </c>
      <c r="M486" t="s">
        <v>218</v>
      </c>
      <c r="N486" s="3" t="s">
        <v>549</v>
      </c>
      <c r="O486" s="3" t="s">
        <v>550</v>
      </c>
      <c r="P486" s="3" t="s">
        <v>635</v>
      </c>
      <c r="Q486" s="3">
        <f>VALUE(N486)*3600+VALUE(O486)*60+VALUE(SUBSTITUTE(P486,".",","))</f>
        <v>272.27999999999997</v>
      </c>
      <c r="R486" s="4" t="str">
        <f t="shared" si="7"/>
        <v>0:04:32,280</v>
      </c>
      <c r="S486" t="s">
        <v>4</v>
      </c>
      <c r="T486">
        <v>5936</v>
      </c>
      <c r="U486" t="s">
        <v>70</v>
      </c>
      <c r="V486" t="s">
        <v>21</v>
      </c>
      <c r="W486" t="s">
        <v>71</v>
      </c>
    </row>
    <row r="487" spans="1:23" outlineLevel="2" x14ac:dyDescent="0.3">
      <c r="A487" t="str">
        <f>U487&amp;" "&amp;V487&amp;" ("&amp;W487&amp;")"</f>
        <v>Struhár Matej (TTS)</v>
      </c>
      <c r="B487" t="str">
        <f>E487&amp;" "&amp;F487&amp;" "&amp;G487</f>
        <v>K1 1000 Juniori</v>
      </c>
      <c r="C487" t="str">
        <f>A487&amp;" "&amp;B487</f>
        <v>Struhár Matej (TTS) K1 1000 Juniori</v>
      </c>
      <c r="D487">
        <v>34</v>
      </c>
      <c r="E487" t="s">
        <v>0</v>
      </c>
      <c r="F487">
        <v>1000</v>
      </c>
      <c r="G487" t="s">
        <v>1</v>
      </c>
      <c r="H487" t="s">
        <v>2</v>
      </c>
      <c r="I487" s="1">
        <v>44317</v>
      </c>
      <c r="J487" s="2">
        <v>0.60555555555555551</v>
      </c>
      <c r="K487">
        <v>7</v>
      </c>
      <c r="L487">
        <v>3</v>
      </c>
      <c r="M487" t="s">
        <v>278</v>
      </c>
      <c r="N487" s="3" t="s">
        <v>549</v>
      </c>
      <c r="O487" s="3" t="s">
        <v>550</v>
      </c>
      <c r="P487" s="3" t="s">
        <v>693</v>
      </c>
      <c r="Q487" s="3">
        <f>VALUE(N487)*3600+VALUE(O487)*60+VALUE(SUBSTITUTE(P487,".",","))</f>
        <v>258.52</v>
      </c>
      <c r="R487" s="4" t="str">
        <f t="shared" si="7"/>
        <v>0:04:18,520</v>
      </c>
      <c r="S487" t="s">
        <v>4</v>
      </c>
      <c r="T487">
        <v>5936</v>
      </c>
      <c r="U487" t="s">
        <v>70</v>
      </c>
      <c r="V487" t="s">
        <v>21</v>
      </c>
      <c r="W487" t="s">
        <v>71</v>
      </c>
    </row>
    <row r="488" spans="1:23" outlineLevel="1" x14ac:dyDescent="0.3">
      <c r="C488" s="5" t="s">
        <v>1162</v>
      </c>
      <c r="I488" s="1"/>
      <c r="J488" s="2"/>
      <c r="N488" s="3"/>
      <c r="O488" s="3"/>
      <c r="P488" s="3"/>
      <c r="Q488" s="3">
        <f>SUBTOTAL(9,Q489:Q489)</f>
        <v>167.14699999999999</v>
      </c>
      <c r="R488" s="6" t="str">
        <f t="shared" si="7"/>
        <v>0:02:47,147</v>
      </c>
      <c r="W488">
        <f>SUBTOTAL(9,W489:W489)</f>
        <v>0</v>
      </c>
    </row>
    <row r="489" spans="1:23" outlineLevel="2" x14ac:dyDescent="0.3">
      <c r="A489" t="str">
        <f>U489&amp;" "&amp;V489&amp;" ("&amp;W489&amp;")"</f>
        <v>Struhár Matej (TTS)</v>
      </c>
      <c r="B489" t="str">
        <f>E489&amp;" "&amp;F489&amp;" "&amp;G489</f>
        <v>K1 500 Juniori</v>
      </c>
      <c r="C489" t="str">
        <f>A489&amp;" "&amp;B489</f>
        <v>Struhár Matej (TTS) K1 500 Juniori</v>
      </c>
      <c r="D489">
        <v>51</v>
      </c>
      <c r="E489" t="s">
        <v>0</v>
      </c>
      <c r="F489">
        <v>500</v>
      </c>
      <c r="G489" t="s">
        <v>1</v>
      </c>
      <c r="H489" t="s">
        <v>2</v>
      </c>
      <c r="I489" s="1">
        <v>44318</v>
      </c>
      <c r="J489" s="2">
        <v>0.38750000000000001</v>
      </c>
      <c r="K489">
        <v>4</v>
      </c>
      <c r="L489">
        <v>5</v>
      </c>
      <c r="M489" t="s">
        <v>320</v>
      </c>
      <c r="N489" s="3" t="s">
        <v>549</v>
      </c>
      <c r="O489" s="3" t="s">
        <v>720</v>
      </c>
      <c r="P489" s="3" t="s">
        <v>736</v>
      </c>
      <c r="Q489" s="3">
        <f>VALUE(N489)*3600+VALUE(O489)*60+VALUE(SUBSTITUTE(P489,".",","))</f>
        <v>167.14699999999999</v>
      </c>
      <c r="R489" s="4" t="str">
        <f t="shared" si="7"/>
        <v>0:02:47,147</v>
      </c>
      <c r="S489" t="s">
        <v>4</v>
      </c>
      <c r="T489">
        <v>5936</v>
      </c>
      <c r="U489" t="s">
        <v>70</v>
      </c>
      <c r="V489" t="s">
        <v>21</v>
      </c>
      <c r="W489" t="s">
        <v>71</v>
      </c>
    </row>
    <row r="490" spans="1:23" outlineLevel="1" x14ac:dyDescent="0.3">
      <c r="C490" s="5" t="s">
        <v>1243</v>
      </c>
      <c r="I490" s="1"/>
      <c r="J490" s="2"/>
      <c r="N490" s="3"/>
      <c r="O490" s="3"/>
      <c r="P490" s="3"/>
      <c r="Q490" s="3">
        <f>SUBTOTAL(9,Q491:Q493)</f>
        <v>763.93400000000008</v>
      </c>
      <c r="R490" s="6" t="str">
        <f t="shared" si="7"/>
        <v>0:12:43,934</v>
      </c>
      <c r="W490">
        <f>SUBTOTAL(9,W491:W493)</f>
        <v>0</v>
      </c>
    </row>
    <row r="491" spans="1:23" outlineLevel="2" x14ac:dyDescent="0.3">
      <c r="A491" t="str">
        <f>U491&amp;" "&amp;V491&amp;" ("&amp;W491&amp;")"</f>
        <v>Szabó Maximilián (NZA)</v>
      </c>
      <c r="B491" t="str">
        <f>E491&amp;" "&amp;F491&amp;" "&amp;G491</f>
        <v>K1 1000 Kadeti</v>
      </c>
      <c r="C491" t="str">
        <f>A491&amp;" "&amp;B491</f>
        <v>Szabó Maximilián (NZA) K1 1000 Kadeti</v>
      </c>
      <c r="D491">
        <v>11</v>
      </c>
      <c r="E491" t="s">
        <v>0</v>
      </c>
      <c r="F491">
        <v>1000</v>
      </c>
      <c r="G491" t="s">
        <v>115</v>
      </c>
      <c r="H491" t="s">
        <v>2</v>
      </c>
      <c r="I491" s="1">
        <v>44317</v>
      </c>
      <c r="J491" s="2">
        <v>0.46249999999999997</v>
      </c>
      <c r="K491">
        <v>8</v>
      </c>
      <c r="L491">
        <v>3</v>
      </c>
      <c r="M491" t="s">
        <v>121</v>
      </c>
      <c r="N491" s="3" t="s">
        <v>549</v>
      </c>
      <c r="O491" s="3" t="s">
        <v>550</v>
      </c>
      <c r="P491" s="3" t="s">
        <v>589</v>
      </c>
      <c r="Q491" s="3">
        <f>VALUE(N491)*3600+VALUE(O491)*60+VALUE(SUBSTITUTE(P491,".",","))</f>
        <v>257.88</v>
      </c>
      <c r="R491" s="4" t="str">
        <f t="shared" si="7"/>
        <v>0:04:17,880</v>
      </c>
      <c r="S491" t="s">
        <v>4</v>
      </c>
      <c r="T491">
        <v>5332</v>
      </c>
      <c r="U491" t="s">
        <v>122</v>
      </c>
      <c r="V491" t="s">
        <v>123</v>
      </c>
      <c r="W491" t="s">
        <v>48</v>
      </c>
    </row>
    <row r="492" spans="1:23" outlineLevel="2" x14ac:dyDescent="0.3">
      <c r="A492" t="str">
        <f>U492&amp;" "&amp;V492&amp;" ("&amp;W492&amp;")"</f>
        <v>Szabó Maximilián (NZA)</v>
      </c>
      <c r="B492" t="str">
        <f>E492&amp;" "&amp;F492&amp;" "&amp;G492</f>
        <v>K1 1000 Kadeti</v>
      </c>
      <c r="C492" t="str">
        <f>A492&amp;" "&amp;B492</f>
        <v>Szabó Maximilián (NZA) K1 1000 Kadeti</v>
      </c>
      <c r="D492">
        <v>21</v>
      </c>
      <c r="E492" t="s">
        <v>0</v>
      </c>
      <c r="F492">
        <v>1000</v>
      </c>
      <c r="G492" t="s">
        <v>115</v>
      </c>
      <c r="H492" t="s">
        <v>2</v>
      </c>
      <c r="I492" s="1">
        <v>44317</v>
      </c>
      <c r="J492" s="2">
        <v>0.51041666666666663</v>
      </c>
      <c r="K492">
        <v>3</v>
      </c>
      <c r="L492">
        <v>6</v>
      </c>
      <c r="M492" t="s">
        <v>237</v>
      </c>
      <c r="N492" s="3" t="s">
        <v>549</v>
      </c>
      <c r="O492" s="3" t="s">
        <v>550</v>
      </c>
      <c r="P492" s="3" t="s">
        <v>654</v>
      </c>
      <c r="Q492" s="3">
        <f>VALUE(N492)*3600+VALUE(O492)*60+VALUE(SUBSTITUTE(P492,".",","))</f>
        <v>265.45400000000001</v>
      </c>
      <c r="R492" s="4" t="str">
        <f t="shared" si="7"/>
        <v>0:04:25,454</v>
      </c>
      <c r="S492" t="s">
        <v>4</v>
      </c>
      <c r="T492">
        <v>5332</v>
      </c>
      <c r="U492" t="s">
        <v>122</v>
      </c>
      <c r="V492" t="s">
        <v>123</v>
      </c>
      <c r="W492" t="s">
        <v>48</v>
      </c>
    </row>
    <row r="493" spans="1:23" outlineLevel="2" x14ac:dyDescent="0.3">
      <c r="A493" t="str">
        <f>U493&amp;" "&amp;V493&amp;" ("&amp;W493&amp;")"</f>
        <v>Szabó Maximilián (NZA)</v>
      </c>
      <c r="B493" t="str">
        <f>E493&amp;" "&amp;F493&amp;" "&amp;G493</f>
        <v>K1 1000 Kadeti</v>
      </c>
      <c r="C493" t="str">
        <f>A493&amp;" "&amp;B493</f>
        <v>Szabó Maximilián (NZA) K1 1000 Kadeti</v>
      </c>
      <c r="D493">
        <v>37</v>
      </c>
      <c r="E493" t="s">
        <v>0</v>
      </c>
      <c r="F493">
        <v>1000</v>
      </c>
      <c r="G493" t="s">
        <v>115</v>
      </c>
      <c r="H493" t="s">
        <v>2</v>
      </c>
      <c r="I493" s="1">
        <v>44317</v>
      </c>
      <c r="J493" s="2">
        <v>0.61597222222222225</v>
      </c>
      <c r="K493">
        <v>6</v>
      </c>
      <c r="L493">
        <v>3</v>
      </c>
      <c r="M493" t="s">
        <v>285</v>
      </c>
      <c r="N493" s="3" t="s">
        <v>549</v>
      </c>
      <c r="O493" s="3" t="s">
        <v>550</v>
      </c>
      <c r="P493" s="3" t="s">
        <v>700</v>
      </c>
      <c r="Q493" s="3">
        <f>VALUE(N493)*3600+VALUE(O493)*60+VALUE(SUBSTITUTE(P493,".",","))</f>
        <v>240.6</v>
      </c>
      <c r="R493" s="4" t="str">
        <f t="shared" si="7"/>
        <v>0:04:00,600</v>
      </c>
      <c r="S493" t="s">
        <v>4</v>
      </c>
      <c r="T493">
        <v>5332</v>
      </c>
      <c r="U493" t="s">
        <v>122</v>
      </c>
      <c r="V493" t="s">
        <v>123</v>
      </c>
      <c r="W493" t="s">
        <v>48</v>
      </c>
    </row>
    <row r="494" spans="1:23" outlineLevel="1" x14ac:dyDescent="0.3">
      <c r="C494" s="5" t="s">
        <v>1190</v>
      </c>
      <c r="I494" s="1"/>
      <c r="J494" s="2"/>
      <c r="N494" s="3"/>
      <c r="O494" s="3"/>
      <c r="P494" s="3"/>
      <c r="Q494" s="3">
        <f>SUBTOTAL(9,Q495:Q496)</f>
        <v>95.36</v>
      </c>
      <c r="R494" s="6" t="str">
        <f t="shared" si="7"/>
        <v>0:01:35,360</v>
      </c>
      <c r="W494">
        <f>SUBTOTAL(9,W495:W496)</f>
        <v>0</v>
      </c>
    </row>
    <row r="495" spans="1:23" outlineLevel="2" x14ac:dyDescent="0.3">
      <c r="A495" t="str">
        <f>U495&amp;" "&amp;V495&amp;" ("&amp;W495&amp;")"</f>
        <v>Szabó Maximilián (NZA)</v>
      </c>
      <c r="B495" t="str">
        <f>E495&amp;" "&amp;F495&amp;" "&amp;G495</f>
        <v>K1 200 Kadeti</v>
      </c>
      <c r="C495" t="str">
        <f>A495&amp;" "&amp;B495</f>
        <v>Szabó Maximilián (NZA) K1 200 Kadeti</v>
      </c>
      <c r="D495">
        <v>91</v>
      </c>
      <c r="E495" t="s">
        <v>0</v>
      </c>
      <c r="F495">
        <v>200</v>
      </c>
      <c r="G495" t="s">
        <v>115</v>
      </c>
      <c r="H495" t="s">
        <v>2</v>
      </c>
      <c r="I495" s="1">
        <v>44318</v>
      </c>
      <c r="J495" s="2">
        <v>0.63541666666666663</v>
      </c>
      <c r="K495">
        <v>8</v>
      </c>
      <c r="L495">
        <v>4</v>
      </c>
      <c r="M495" t="s">
        <v>454</v>
      </c>
      <c r="N495" s="3" t="s">
        <v>549</v>
      </c>
      <c r="O495" s="3" t="s">
        <v>549</v>
      </c>
      <c r="P495" s="3" t="s">
        <v>860</v>
      </c>
      <c r="Q495" s="3">
        <f>VALUE(N495)*3600+VALUE(O495)*60+VALUE(SUBSTITUTE(P495,".",","))</f>
        <v>48.44</v>
      </c>
      <c r="R495" s="4" t="str">
        <f t="shared" si="7"/>
        <v>0:00:48,440</v>
      </c>
      <c r="S495" t="s">
        <v>4</v>
      </c>
      <c r="T495">
        <v>5332</v>
      </c>
      <c r="U495" t="s">
        <v>122</v>
      </c>
      <c r="V495" t="s">
        <v>123</v>
      </c>
      <c r="W495" t="s">
        <v>48</v>
      </c>
    </row>
    <row r="496" spans="1:23" outlineLevel="2" x14ac:dyDescent="0.3">
      <c r="A496" t="str">
        <f>U496&amp;" "&amp;V496&amp;" ("&amp;W496&amp;")"</f>
        <v>Szabó Maximilián (NZA)</v>
      </c>
      <c r="B496" t="str">
        <f>E496&amp;" "&amp;F496&amp;" "&amp;G496</f>
        <v>K1 200 Kadeti</v>
      </c>
      <c r="C496" t="str">
        <f>A496&amp;" "&amp;B496</f>
        <v>Szabó Maximilián (NZA) K1 200 Kadeti</v>
      </c>
      <c r="D496">
        <v>105</v>
      </c>
      <c r="E496" t="s">
        <v>0</v>
      </c>
      <c r="F496">
        <v>200</v>
      </c>
      <c r="G496" t="s">
        <v>115</v>
      </c>
      <c r="H496" t="s">
        <v>2</v>
      </c>
      <c r="I496" s="1">
        <v>44318</v>
      </c>
      <c r="J496" s="2">
        <v>0.67708333333333337</v>
      </c>
      <c r="K496">
        <v>7</v>
      </c>
      <c r="L496">
        <v>8</v>
      </c>
      <c r="M496" t="s">
        <v>512</v>
      </c>
      <c r="N496" s="3" t="s">
        <v>549</v>
      </c>
      <c r="O496" s="3" t="s">
        <v>549</v>
      </c>
      <c r="P496" s="3" t="s">
        <v>912</v>
      </c>
      <c r="Q496" s="3">
        <f>VALUE(N496)*3600+VALUE(O496)*60+VALUE(SUBSTITUTE(P496,".",","))</f>
        <v>46.92</v>
      </c>
      <c r="R496" s="4" t="str">
        <f t="shared" si="7"/>
        <v>0:00:46,920</v>
      </c>
      <c r="S496" t="s">
        <v>4</v>
      </c>
      <c r="T496">
        <v>5332</v>
      </c>
      <c r="U496" t="s">
        <v>122</v>
      </c>
      <c r="V496" t="s">
        <v>123</v>
      </c>
      <c r="W496" t="s">
        <v>48</v>
      </c>
    </row>
    <row r="497" spans="1:23" outlineLevel="1" x14ac:dyDescent="0.3">
      <c r="C497" s="5" t="s">
        <v>1136</v>
      </c>
      <c r="I497" s="1"/>
      <c r="J497" s="2"/>
      <c r="N497" s="3"/>
      <c r="O497" s="3"/>
      <c r="P497" s="3"/>
      <c r="Q497" s="3">
        <f>SUBTOTAL(9,Q498:Q499)</f>
        <v>256.00099999999998</v>
      </c>
      <c r="R497" s="6" t="str">
        <f t="shared" si="7"/>
        <v>0:04:16,001</v>
      </c>
      <c r="W497">
        <f>SUBTOTAL(9,W498:W499)</f>
        <v>0</v>
      </c>
    </row>
    <row r="498" spans="1:23" outlineLevel="2" x14ac:dyDescent="0.3">
      <c r="A498" t="str">
        <f>U498&amp;" "&amp;V498&amp;" ("&amp;W498&amp;")"</f>
        <v>Szabó Maximilián (NZA)</v>
      </c>
      <c r="B498" t="str">
        <f>E498&amp;" "&amp;F498&amp;" "&amp;G498</f>
        <v>K1 500 Kadeti</v>
      </c>
      <c r="C498" t="str">
        <f>A498&amp;" "&amp;B498</f>
        <v>Szabó Maximilián (NZA) K1 500 Kadeti</v>
      </c>
      <c r="D498">
        <v>54</v>
      </c>
      <c r="E498" t="s">
        <v>0</v>
      </c>
      <c r="F498">
        <v>500</v>
      </c>
      <c r="G498" t="s">
        <v>115</v>
      </c>
      <c r="H498" t="s">
        <v>2</v>
      </c>
      <c r="I498" s="1">
        <v>44318</v>
      </c>
      <c r="J498" s="2">
        <v>0.39374999999999999</v>
      </c>
      <c r="K498">
        <v>8</v>
      </c>
      <c r="L498">
        <v>1</v>
      </c>
      <c r="M498" t="s">
        <v>335</v>
      </c>
      <c r="N498" s="3" t="s">
        <v>549</v>
      </c>
      <c r="O498" s="3" t="s">
        <v>720</v>
      </c>
      <c r="P498" s="3" t="s">
        <v>751</v>
      </c>
      <c r="Q498" s="3">
        <f>VALUE(N498)*3600+VALUE(O498)*60+VALUE(SUBSTITUTE(P498,".",","))</f>
        <v>129.041</v>
      </c>
      <c r="R498" s="4" t="str">
        <f t="shared" si="7"/>
        <v>0:02:09,041</v>
      </c>
      <c r="S498" t="s">
        <v>4</v>
      </c>
      <c r="T498">
        <v>5332</v>
      </c>
      <c r="U498" t="s">
        <v>122</v>
      </c>
      <c r="V498" t="s">
        <v>123</v>
      </c>
      <c r="W498" t="s">
        <v>48</v>
      </c>
    </row>
    <row r="499" spans="1:23" outlineLevel="2" x14ac:dyDescent="0.3">
      <c r="A499" t="str">
        <f>U499&amp;" "&amp;V499&amp;" ("&amp;W499&amp;")"</f>
        <v>Szabó Maximilián (NZA)</v>
      </c>
      <c r="B499" t="str">
        <f>E499&amp;" "&amp;F499&amp;" "&amp;G499</f>
        <v>K1 500 Kadeti</v>
      </c>
      <c r="C499" t="str">
        <f>A499&amp;" "&amp;B499</f>
        <v>Szabó Maximilián (NZA) K1 500 Kadeti</v>
      </c>
      <c r="D499">
        <v>68</v>
      </c>
      <c r="E499" t="s">
        <v>0</v>
      </c>
      <c r="F499">
        <v>500</v>
      </c>
      <c r="G499" t="s">
        <v>115</v>
      </c>
      <c r="H499" t="s">
        <v>2</v>
      </c>
      <c r="I499" s="1">
        <v>44318</v>
      </c>
      <c r="J499" s="2">
        <v>0.59375</v>
      </c>
      <c r="K499">
        <v>6</v>
      </c>
      <c r="L499">
        <v>4</v>
      </c>
      <c r="M499" t="s">
        <v>378</v>
      </c>
      <c r="N499" s="3" t="s">
        <v>549</v>
      </c>
      <c r="O499" s="3" t="s">
        <v>720</v>
      </c>
      <c r="P499" s="3" t="s">
        <v>792</v>
      </c>
      <c r="Q499" s="3">
        <f>VALUE(N499)*3600+VALUE(O499)*60+VALUE(SUBSTITUTE(P499,".",","))</f>
        <v>126.96</v>
      </c>
      <c r="R499" s="4" t="str">
        <f t="shared" si="7"/>
        <v>0:02:06,960</v>
      </c>
      <c r="S499" t="s">
        <v>4</v>
      </c>
      <c r="T499">
        <v>5332</v>
      </c>
      <c r="U499" t="s">
        <v>122</v>
      </c>
      <c r="V499" t="s">
        <v>123</v>
      </c>
      <c r="W499" t="s">
        <v>48</v>
      </c>
    </row>
    <row r="500" spans="1:23" outlineLevel="1" x14ac:dyDescent="0.3">
      <c r="C500" s="5" t="s">
        <v>1312</v>
      </c>
      <c r="I500" s="1"/>
      <c r="J500" s="2"/>
      <c r="N500" s="3"/>
      <c r="O500" s="3"/>
      <c r="P500" s="3"/>
      <c r="Q500" s="3">
        <f>SUBTOTAL(9,Q501:Q503)</f>
        <v>835.31999999999994</v>
      </c>
      <c r="R500" s="6" t="str">
        <f t="shared" si="7"/>
        <v>0:13:55,320</v>
      </c>
      <c r="W500">
        <f>SUBTOTAL(9,W501:W503)</f>
        <v>0</v>
      </c>
    </row>
    <row r="501" spans="1:23" outlineLevel="2" x14ac:dyDescent="0.3">
      <c r="A501" t="str">
        <f>U501&amp;" "&amp;V501&amp;" ("&amp;W501&amp;")"</f>
        <v>Szobolovszky Michal (PIE)</v>
      </c>
      <c r="B501" t="str">
        <f>E501&amp;" "&amp;F501&amp;" "&amp;G501</f>
        <v>C1 1000 Juniori</v>
      </c>
      <c r="C501" t="str">
        <f>A501&amp;" "&amp;B501</f>
        <v>Szobolovszky Michal (PIE) C1 1000 Juniori</v>
      </c>
      <c r="D501">
        <v>6</v>
      </c>
      <c r="E501" t="s">
        <v>72</v>
      </c>
      <c r="F501">
        <v>1000</v>
      </c>
      <c r="G501" t="s">
        <v>1</v>
      </c>
      <c r="H501" t="s">
        <v>2</v>
      </c>
      <c r="I501" s="1">
        <v>44317</v>
      </c>
      <c r="J501" s="2">
        <v>0.44375000000000003</v>
      </c>
      <c r="K501">
        <v>9</v>
      </c>
      <c r="L501">
        <v>2</v>
      </c>
      <c r="M501" t="s">
        <v>75</v>
      </c>
      <c r="N501" s="3" t="s">
        <v>549</v>
      </c>
      <c r="O501" s="3" t="s">
        <v>550</v>
      </c>
      <c r="P501" s="3" t="s">
        <v>573</v>
      </c>
      <c r="Q501" s="3">
        <f>VALUE(N501)*3600+VALUE(O501)*60+VALUE(SUBSTITUTE(P501,".",","))</f>
        <v>281.64</v>
      </c>
      <c r="R501" s="4" t="str">
        <f t="shared" si="7"/>
        <v>0:04:41,640</v>
      </c>
      <c r="S501" t="s">
        <v>4</v>
      </c>
      <c r="T501">
        <v>2961</v>
      </c>
      <c r="U501" t="s">
        <v>76</v>
      </c>
      <c r="V501" t="s">
        <v>24</v>
      </c>
      <c r="W501" t="s">
        <v>7</v>
      </c>
    </row>
    <row r="502" spans="1:23" outlineLevel="2" x14ac:dyDescent="0.3">
      <c r="A502" t="str">
        <f>U502&amp;" "&amp;V502&amp;" ("&amp;W502&amp;")"</f>
        <v>Szobolovszky Michal (PIE)</v>
      </c>
      <c r="B502" t="str">
        <f>E502&amp;" "&amp;F502&amp;" "&amp;G502</f>
        <v>C1 1000 Juniori</v>
      </c>
      <c r="C502" t="str">
        <f>A502&amp;" "&amp;B502</f>
        <v>Szobolovszky Michal (PIE) C1 1000 Juniori</v>
      </c>
      <c r="D502">
        <v>19</v>
      </c>
      <c r="E502" t="s">
        <v>72</v>
      </c>
      <c r="F502">
        <v>1000</v>
      </c>
      <c r="G502" t="s">
        <v>1</v>
      </c>
      <c r="H502" t="s">
        <v>2</v>
      </c>
      <c r="I502" s="1">
        <v>44317</v>
      </c>
      <c r="J502" s="2">
        <v>0.50624999999999998</v>
      </c>
      <c r="K502">
        <v>7</v>
      </c>
      <c r="L502">
        <v>3</v>
      </c>
      <c r="M502" t="s">
        <v>221</v>
      </c>
      <c r="N502" s="3" t="s">
        <v>549</v>
      </c>
      <c r="O502" s="3" t="s">
        <v>550</v>
      </c>
      <c r="P502" s="3" t="s">
        <v>638</v>
      </c>
      <c r="Q502" s="3">
        <f>VALUE(N502)*3600+VALUE(O502)*60+VALUE(SUBSTITUTE(P502,".",","))</f>
        <v>283.72000000000003</v>
      </c>
      <c r="R502" s="4" t="str">
        <f t="shared" si="7"/>
        <v>0:04:43,720</v>
      </c>
      <c r="S502" t="s">
        <v>4</v>
      </c>
      <c r="T502">
        <v>2961</v>
      </c>
      <c r="U502" t="s">
        <v>76</v>
      </c>
      <c r="V502" t="s">
        <v>24</v>
      </c>
      <c r="W502" t="s">
        <v>7</v>
      </c>
    </row>
    <row r="503" spans="1:23" outlineLevel="2" x14ac:dyDescent="0.3">
      <c r="A503" t="str">
        <f>U503&amp;" "&amp;V503&amp;" ("&amp;W503&amp;")"</f>
        <v>Szobolovszky Michal (PIE)</v>
      </c>
      <c r="B503" t="str">
        <f>E503&amp;" "&amp;F503&amp;" "&amp;G503</f>
        <v>C1 1000 Juniori</v>
      </c>
      <c r="C503" t="str">
        <f>A503&amp;" "&amp;B503</f>
        <v>Szobolovszky Michal (PIE) C1 1000 Juniori</v>
      </c>
      <c r="D503">
        <v>35</v>
      </c>
      <c r="E503" t="s">
        <v>72</v>
      </c>
      <c r="F503">
        <v>1000</v>
      </c>
      <c r="G503" t="s">
        <v>1</v>
      </c>
      <c r="H503" t="s">
        <v>2</v>
      </c>
      <c r="I503" s="1">
        <v>44317</v>
      </c>
      <c r="J503" s="2">
        <v>0.60763888888888895</v>
      </c>
      <c r="K503">
        <v>5</v>
      </c>
      <c r="L503">
        <v>2</v>
      </c>
      <c r="M503" t="s">
        <v>215</v>
      </c>
      <c r="N503" s="3" t="s">
        <v>549</v>
      </c>
      <c r="O503" s="3" t="s">
        <v>550</v>
      </c>
      <c r="P503" s="3" t="s">
        <v>632</v>
      </c>
      <c r="Q503" s="3">
        <f>VALUE(N503)*3600+VALUE(O503)*60+VALUE(SUBSTITUTE(P503,".",","))</f>
        <v>269.95999999999998</v>
      </c>
      <c r="R503" s="4" t="str">
        <f t="shared" si="7"/>
        <v>0:04:29,960</v>
      </c>
      <c r="S503" t="s">
        <v>4</v>
      </c>
      <c r="T503">
        <v>2961</v>
      </c>
      <c r="U503" t="s">
        <v>76</v>
      </c>
      <c r="V503" t="s">
        <v>24</v>
      </c>
      <c r="W503" t="s">
        <v>7</v>
      </c>
    </row>
    <row r="504" spans="1:23" outlineLevel="1" x14ac:dyDescent="0.3">
      <c r="C504" s="5" t="s">
        <v>1302</v>
      </c>
      <c r="I504" s="1"/>
      <c r="J504" s="2"/>
      <c r="N504" s="3"/>
      <c r="O504" s="3"/>
      <c r="P504" s="3"/>
      <c r="Q504" s="3">
        <f>SUBTOTAL(9,Q505:Q506)</f>
        <v>109.68</v>
      </c>
      <c r="R504" s="6" t="str">
        <f t="shared" si="7"/>
        <v>0:01:49,680</v>
      </c>
      <c r="W504">
        <f>SUBTOTAL(9,W505:W506)</f>
        <v>0</v>
      </c>
    </row>
    <row r="505" spans="1:23" outlineLevel="2" x14ac:dyDescent="0.3">
      <c r="A505" t="str">
        <f>U505&amp;" "&amp;V505&amp;" ("&amp;W505&amp;")"</f>
        <v>Szobolovszky Michal (PIE)</v>
      </c>
      <c r="B505" t="str">
        <f>E505&amp;" "&amp;F505&amp;" "&amp;G505</f>
        <v>C1 200 Juniori</v>
      </c>
      <c r="C505" t="str">
        <f>A505&amp;" "&amp;B505</f>
        <v>Szobolovszky Michal (PIE) C1 200 Juniori</v>
      </c>
      <c r="D505">
        <v>89</v>
      </c>
      <c r="E505" t="s">
        <v>72</v>
      </c>
      <c r="F505">
        <v>200</v>
      </c>
      <c r="G505" t="s">
        <v>1</v>
      </c>
      <c r="H505" t="s">
        <v>2</v>
      </c>
      <c r="I505" s="1">
        <v>44318</v>
      </c>
      <c r="J505" s="2">
        <v>0.63124999999999998</v>
      </c>
      <c r="K505">
        <v>9</v>
      </c>
      <c r="L505">
        <v>3</v>
      </c>
      <c r="M505" t="s">
        <v>440</v>
      </c>
      <c r="N505" s="3" t="s">
        <v>549</v>
      </c>
      <c r="O505" s="3" t="s">
        <v>549</v>
      </c>
      <c r="P505" s="3" t="s">
        <v>609</v>
      </c>
      <c r="Q505" s="3">
        <f>VALUE(N505)*3600+VALUE(O505)*60+VALUE(SUBSTITUTE(P505,".",","))</f>
        <v>58.44</v>
      </c>
      <c r="R505" s="4" t="str">
        <f t="shared" si="7"/>
        <v>0:00:58,440</v>
      </c>
      <c r="S505" t="s">
        <v>4</v>
      </c>
      <c r="T505">
        <v>2961</v>
      </c>
      <c r="U505" t="s">
        <v>76</v>
      </c>
      <c r="V505" t="s">
        <v>24</v>
      </c>
      <c r="W505" t="s">
        <v>7</v>
      </c>
    </row>
    <row r="506" spans="1:23" outlineLevel="2" x14ac:dyDescent="0.3">
      <c r="A506" t="str">
        <f>U506&amp;" "&amp;V506&amp;" ("&amp;W506&amp;")"</f>
        <v>Szobolovszky Michal (PIE)</v>
      </c>
      <c r="B506" t="str">
        <f>E506&amp;" "&amp;F506&amp;" "&amp;G506</f>
        <v>C1 200 Juniori</v>
      </c>
      <c r="C506" t="str">
        <f>A506&amp;" "&amp;B506</f>
        <v>Szobolovszky Michal (PIE) C1 200 Juniori</v>
      </c>
      <c r="D506">
        <v>103</v>
      </c>
      <c r="E506" t="s">
        <v>72</v>
      </c>
      <c r="F506">
        <v>200</v>
      </c>
      <c r="G506" t="s">
        <v>1</v>
      </c>
      <c r="H506" t="s">
        <v>2</v>
      </c>
      <c r="I506" s="1">
        <v>44318</v>
      </c>
      <c r="J506" s="2">
        <v>0.67291666666666661</v>
      </c>
      <c r="K506">
        <v>5</v>
      </c>
      <c r="L506">
        <v>4</v>
      </c>
      <c r="M506" t="s">
        <v>496</v>
      </c>
      <c r="N506" s="3" t="s">
        <v>549</v>
      </c>
      <c r="O506" s="3" t="s">
        <v>549</v>
      </c>
      <c r="P506" s="3" t="s">
        <v>898</v>
      </c>
      <c r="Q506" s="3">
        <f>VALUE(N506)*3600+VALUE(O506)*60+VALUE(SUBSTITUTE(P506,".",","))</f>
        <v>51.24</v>
      </c>
      <c r="R506" s="4" t="str">
        <f t="shared" si="7"/>
        <v>0:00:51,240</v>
      </c>
      <c r="S506" t="s">
        <v>4</v>
      </c>
      <c r="T506">
        <v>2961</v>
      </c>
      <c r="U506" t="s">
        <v>76</v>
      </c>
      <c r="V506" t="s">
        <v>24</v>
      </c>
      <c r="W506" t="s">
        <v>7</v>
      </c>
    </row>
    <row r="507" spans="1:23" outlineLevel="1" x14ac:dyDescent="0.3">
      <c r="C507" s="5" t="s">
        <v>1292</v>
      </c>
      <c r="I507" s="1"/>
      <c r="J507" s="2"/>
      <c r="N507" s="3"/>
      <c r="O507" s="3"/>
      <c r="P507" s="3"/>
      <c r="Q507" s="3">
        <f>SUBTOTAL(9,Q508:Q509)</f>
        <v>295.28700000000003</v>
      </c>
      <c r="R507" s="6" t="str">
        <f t="shared" si="7"/>
        <v>0:04:55,287</v>
      </c>
      <c r="W507">
        <f>SUBTOTAL(9,W508:W509)</f>
        <v>0</v>
      </c>
    </row>
    <row r="508" spans="1:23" outlineLevel="2" x14ac:dyDescent="0.3">
      <c r="A508" t="str">
        <f>U508&amp;" "&amp;V508&amp;" ("&amp;W508&amp;")"</f>
        <v>Szobolovszky Michal (PIE)</v>
      </c>
      <c r="B508" t="str">
        <f>E508&amp;" "&amp;F508&amp;" "&amp;G508</f>
        <v>C1 500 Juniori</v>
      </c>
      <c r="C508" t="str">
        <f>A508&amp;" "&amp;B508</f>
        <v>Szobolovszky Michal (PIE) C1 500 Juniori</v>
      </c>
      <c r="D508">
        <v>52</v>
      </c>
      <c r="E508" t="s">
        <v>72</v>
      </c>
      <c r="F508">
        <v>500</v>
      </c>
      <c r="G508" t="s">
        <v>1</v>
      </c>
      <c r="H508" t="s">
        <v>2</v>
      </c>
      <c r="I508" s="1">
        <v>44318</v>
      </c>
      <c r="J508" s="2">
        <v>0.38958333333333334</v>
      </c>
      <c r="K508">
        <v>9</v>
      </c>
      <c r="L508">
        <v>3</v>
      </c>
      <c r="M508" t="s">
        <v>323</v>
      </c>
      <c r="N508" s="3" t="s">
        <v>549</v>
      </c>
      <c r="O508" s="3" t="s">
        <v>720</v>
      </c>
      <c r="P508" s="3" t="s">
        <v>739</v>
      </c>
      <c r="Q508" s="3">
        <f>VALUE(N508)*3600+VALUE(O508)*60+VALUE(SUBSTITUTE(P508,".",","))</f>
        <v>145.84700000000001</v>
      </c>
      <c r="R508" s="4" t="str">
        <f t="shared" si="7"/>
        <v>0:02:25,847</v>
      </c>
      <c r="S508" t="s">
        <v>4</v>
      </c>
      <c r="T508">
        <v>2961</v>
      </c>
      <c r="U508" t="s">
        <v>76</v>
      </c>
      <c r="V508" t="s">
        <v>24</v>
      </c>
      <c r="W508" t="s">
        <v>7</v>
      </c>
    </row>
    <row r="509" spans="1:23" outlineLevel="2" x14ac:dyDescent="0.3">
      <c r="A509" t="str">
        <f>U509&amp;" "&amp;V509&amp;" ("&amp;W509&amp;")"</f>
        <v>Szobolovszky Michal (PIE)</v>
      </c>
      <c r="B509" t="str">
        <f>E509&amp;" "&amp;F509&amp;" "&amp;G509</f>
        <v>C1 500 Juniori</v>
      </c>
      <c r="C509" t="str">
        <f>A509&amp;" "&amp;B509</f>
        <v>Szobolovszky Michal (PIE) C1 500 Juniori</v>
      </c>
      <c r="D509">
        <v>66</v>
      </c>
      <c r="E509" t="s">
        <v>72</v>
      </c>
      <c r="F509">
        <v>500</v>
      </c>
      <c r="G509" t="s">
        <v>1</v>
      </c>
      <c r="H509" t="s">
        <v>2</v>
      </c>
      <c r="I509" s="1">
        <v>44318</v>
      </c>
      <c r="J509" s="2">
        <v>0.58958333333333335</v>
      </c>
      <c r="K509">
        <v>5</v>
      </c>
      <c r="L509">
        <v>4</v>
      </c>
      <c r="M509" t="s">
        <v>357</v>
      </c>
      <c r="N509" s="3" t="s">
        <v>549</v>
      </c>
      <c r="O509" s="3" t="s">
        <v>720</v>
      </c>
      <c r="P509" s="3" t="s">
        <v>773</v>
      </c>
      <c r="Q509" s="3">
        <f>VALUE(N509)*3600+VALUE(O509)*60+VALUE(SUBSTITUTE(P509,".",","))</f>
        <v>149.44</v>
      </c>
      <c r="R509" s="4" t="str">
        <f t="shared" si="7"/>
        <v>0:02:29,440</v>
      </c>
      <c r="S509" t="s">
        <v>4</v>
      </c>
      <c r="T509">
        <v>2961</v>
      </c>
      <c r="U509" t="s">
        <v>76</v>
      </c>
      <c r="V509" t="s">
        <v>24</v>
      </c>
      <c r="W509" t="s">
        <v>7</v>
      </c>
    </row>
    <row r="510" spans="1:23" outlineLevel="1" x14ac:dyDescent="0.3">
      <c r="C510" s="5" t="s">
        <v>1242</v>
      </c>
      <c r="I510" s="1"/>
      <c r="J510" s="2"/>
      <c r="N510" s="3"/>
      <c r="O510" s="3"/>
      <c r="P510" s="3"/>
      <c r="Q510" s="3">
        <f>SUBTOTAL(9,Q511:Q513)</f>
        <v>837.04</v>
      </c>
      <c r="R510" s="6" t="str">
        <f t="shared" si="7"/>
        <v>0:13:57,040</v>
      </c>
      <c r="W510">
        <f>SUBTOTAL(9,W511:W513)</f>
        <v>0</v>
      </c>
    </row>
    <row r="511" spans="1:23" outlineLevel="2" x14ac:dyDescent="0.3">
      <c r="A511" t="str">
        <f>U511&amp;" "&amp;V511&amp;" ("&amp;W511&amp;")"</f>
        <v>Ševčík Tomáš (ŠKD)</v>
      </c>
      <c r="B511" t="str">
        <f>E511&amp;" "&amp;F511&amp;" "&amp;G511</f>
        <v>K1 1000 Kadeti</v>
      </c>
      <c r="C511" t="str">
        <f>A511&amp;" "&amp;B511</f>
        <v>Ševčík Tomáš (ŠKD) K1 1000 Kadeti</v>
      </c>
      <c r="D511">
        <v>12</v>
      </c>
      <c r="E511" t="s">
        <v>0</v>
      </c>
      <c r="F511">
        <v>1000</v>
      </c>
      <c r="G511" t="s">
        <v>115</v>
      </c>
      <c r="H511" t="s">
        <v>2</v>
      </c>
      <c r="I511" s="1">
        <v>44317</v>
      </c>
      <c r="J511" s="2">
        <v>0.46458333333333335</v>
      </c>
      <c r="K511">
        <v>10</v>
      </c>
      <c r="L511">
        <v>5</v>
      </c>
      <c r="M511" t="s">
        <v>150</v>
      </c>
      <c r="N511" s="3" t="s">
        <v>549</v>
      </c>
      <c r="O511" s="3" t="s">
        <v>550</v>
      </c>
      <c r="P511" s="3" t="s">
        <v>600</v>
      </c>
      <c r="Q511" s="3">
        <f>VALUE(N511)*3600+VALUE(O511)*60+VALUE(SUBSTITUTE(P511,".",","))</f>
        <v>278.84000000000003</v>
      </c>
      <c r="R511" s="4" t="str">
        <f t="shared" si="7"/>
        <v>0:04:38,840</v>
      </c>
      <c r="S511" t="s">
        <v>4</v>
      </c>
      <c r="T511">
        <v>3971</v>
      </c>
      <c r="U511" t="s">
        <v>151</v>
      </c>
      <c r="V511" t="s">
        <v>54</v>
      </c>
      <c r="W511" t="s">
        <v>83</v>
      </c>
    </row>
    <row r="512" spans="1:23" outlineLevel="2" x14ac:dyDescent="0.3">
      <c r="A512" t="str">
        <f>U512&amp;" "&amp;V512&amp;" ("&amp;W512&amp;")"</f>
        <v>Ševčík Tomáš (ŠKD)</v>
      </c>
      <c r="B512" t="str">
        <f>E512&amp;" "&amp;F512&amp;" "&amp;G512</f>
        <v>K1 1000 Kadeti</v>
      </c>
      <c r="C512" t="str">
        <f>A512&amp;" "&amp;B512</f>
        <v>Ševčík Tomáš (ŠKD) K1 1000 Kadeti</v>
      </c>
      <c r="D512">
        <v>22</v>
      </c>
      <c r="E512" t="s">
        <v>0</v>
      </c>
      <c r="F512">
        <v>1000</v>
      </c>
      <c r="G512" t="s">
        <v>115</v>
      </c>
      <c r="H512" t="s">
        <v>2</v>
      </c>
      <c r="I512" s="1">
        <v>44317</v>
      </c>
      <c r="J512" s="2">
        <v>0.51250000000000007</v>
      </c>
      <c r="K512">
        <v>6</v>
      </c>
      <c r="L512">
        <v>10</v>
      </c>
      <c r="M512" t="s">
        <v>249</v>
      </c>
      <c r="N512" s="3" t="s">
        <v>549</v>
      </c>
      <c r="O512" s="3" t="s">
        <v>550</v>
      </c>
      <c r="P512" s="3" t="s">
        <v>666</v>
      </c>
      <c r="Q512" s="3">
        <f>VALUE(N512)*3600+VALUE(O512)*60+VALUE(SUBSTITUTE(P512,".",","))</f>
        <v>297.15999999999997</v>
      </c>
      <c r="R512" s="4" t="str">
        <f t="shared" si="7"/>
        <v>0:04:57,160</v>
      </c>
      <c r="S512" t="s">
        <v>4</v>
      </c>
      <c r="T512">
        <v>3971</v>
      </c>
      <c r="U512" t="s">
        <v>151</v>
      </c>
      <c r="V512" t="s">
        <v>54</v>
      </c>
      <c r="W512" t="s">
        <v>83</v>
      </c>
    </row>
    <row r="513" spans="1:23" outlineLevel="2" x14ac:dyDescent="0.3">
      <c r="A513" t="str">
        <f>U513&amp;" "&amp;V513&amp;" ("&amp;W513&amp;")"</f>
        <v>Ševčík Tomáš (ŠKD)</v>
      </c>
      <c r="B513" t="str">
        <f>E513&amp;" "&amp;F513&amp;" "&amp;G513</f>
        <v>K1 1000 Kadeti</v>
      </c>
      <c r="C513" t="str">
        <f>A513&amp;" "&amp;B513</f>
        <v>Ševčík Tomáš (ŠKD) K1 1000 Kadeti</v>
      </c>
      <c r="D513">
        <v>38</v>
      </c>
      <c r="E513" t="s">
        <v>0</v>
      </c>
      <c r="F513">
        <v>1000</v>
      </c>
      <c r="G513" t="s">
        <v>115</v>
      </c>
      <c r="H513" t="s">
        <v>2</v>
      </c>
      <c r="I513" s="1">
        <v>44317</v>
      </c>
      <c r="J513" s="2">
        <v>0.61805555555555558</v>
      </c>
      <c r="K513">
        <v>5</v>
      </c>
      <c r="L513">
        <v>6</v>
      </c>
      <c r="M513" t="s">
        <v>294</v>
      </c>
      <c r="N513" s="3" t="s">
        <v>549</v>
      </c>
      <c r="O513" s="3" t="s">
        <v>550</v>
      </c>
      <c r="P513" s="3" t="s">
        <v>709</v>
      </c>
      <c r="Q513" s="3">
        <f>VALUE(N513)*3600+VALUE(O513)*60+VALUE(SUBSTITUTE(P513,".",","))</f>
        <v>261.04000000000002</v>
      </c>
      <c r="R513" s="4" t="str">
        <f t="shared" si="7"/>
        <v>0:04:21,040</v>
      </c>
      <c r="S513" t="s">
        <v>4</v>
      </c>
      <c r="T513">
        <v>3971</v>
      </c>
      <c r="U513" t="s">
        <v>151</v>
      </c>
      <c r="V513" t="s">
        <v>54</v>
      </c>
      <c r="W513" t="s">
        <v>83</v>
      </c>
    </row>
    <row r="514" spans="1:23" outlineLevel="1" x14ac:dyDescent="0.3">
      <c r="C514" s="5" t="s">
        <v>1189</v>
      </c>
      <c r="I514" s="1"/>
      <c r="J514" s="2"/>
      <c r="N514" s="3"/>
      <c r="O514" s="3"/>
      <c r="P514" s="3"/>
      <c r="Q514" s="3">
        <f>SUBTOTAL(9,Q515:Q516)</f>
        <v>97.759999999999991</v>
      </c>
      <c r="R514" s="6" t="str">
        <f t="shared" si="7"/>
        <v>0:01:37,760</v>
      </c>
      <c r="W514">
        <f>SUBTOTAL(9,W515:W516)</f>
        <v>0</v>
      </c>
    </row>
    <row r="515" spans="1:23" outlineLevel="2" x14ac:dyDescent="0.3">
      <c r="A515" t="str">
        <f>U515&amp;" "&amp;V515&amp;" ("&amp;W515&amp;")"</f>
        <v>Ševčík Tomáš (ŠKD)</v>
      </c>
      <c r="B515" t="str">
        <f>E515&amp;" "&amp;F515&amp;" "&amp;G515</f>
        <v>K1 200 Kadeti</v>
      </c>
      <c r="C515" t="str">
        <f>A515&amp;" "&amp;B515</f>
        <v>Ševčík Tomáš (ŠKD) K1 200 Kadeti</v>
      </c>
      <c r="D515">
        <v>92</v>
      </c>
      <c r="E515" t="s">
        <v>0</v>
      </c>
      <c r="F515">
        <v>200</v>
      </c>
      <c r="G515" t="s">
        <v>115</v>
      </c>
      <c r="H515" t="s">
        <v>2</v>
      </c>
      <c r="I515" s="1">
        <v>44318</v>
      </c>
      <c r="J515" s="2">
        <v>0.63750000000000007</v>
      </c>
      <c r="K515">
        <v>10</v>
      </c>
      <c r="L515">
        <v>4</v>
      </c>
      <c r="M515" t="s">
        <v>463</v>
      </c>
      <c r="N515" s="3" t="s">
        <v>549</v>
      </c>
      <c r="O515" s="3" t="s">
        <v>549</v>
      </c>
      <c r="P515" s="3" t="s">
        <v>868</v>
      </c>
      <c r="Q515" s="3">
        <f>VALUE(N515)*3600+VALUE(O515)*60+VALUE(SUBSTITUTE(P515,".",","))</f>
        <v>50.6</v>
      </c>
      <c r="R515" s="4" t="str">
        <f t="shared" si="7"/>
        <v>0:00:50,600</v>
      </c>
      <c r="S515" t="s">
        <v>4</v>
      </c>
      <c r="T515">
        <v>3971</v>
      </c>
      <c r="U515" t="s">
        <v>151</v>
      </c>
      <c r="V515" t="s">
        <v>54</v>
      </c>
      <c r="W515" t="s">
        <v>83</v>
      </c>
    </row>
    <row r="516" spans="1:23" outlineLevel="2" x14ac:dyDescent="0.3">
      <c r="A516" t="str">
        <f>U516&amp;" "&amp;V516&amp;" ("&amp;W516&amp;")"</f>
        <v>Ševčík Tomáš (ŠKD)</v>
      </c>
      <c r="B516" t="str">
        <f>E516&amp;" "&amp;F516&amp;" "&amp;G516</f>
        <v>K1 200 Kadeti</v>
      </c>
      <c r="C516" t="str">
        <f>A516&amp;" "&amp;B516</f>
        <v>Ševčík Tomáš (ŠKD) K1 200 Kadeti</v>
      </c>
      <c r="D516">
        <v>106</v>
      </c>
      <c r="E516" t="s">
        <v>0</v>
      </c>
      <c r="F516">
        <v>200</v>
      </c>
      <c r="G516" t="s">
        <v>115</v>
      </c>
      <c r="H516" t="s">
        <v>2</v>
      </c>
      <c r="I516" s="1">
        <v>44318</v>
      </c>
      <c r="J516" s="2">
        <v>0.6791666666666667</v>
      </c>
      <c r="K516">
        <v>1</v>
      </c>
      <c r="L516">
        <v>3</v>
      </c>
      <c r="M516" t="s">
        <v>514</v>
      </c>
      <c r="N516" s="3" t="s">
        <v>549</v>
      </c>
      <c r="O516" s="3" t="s">
        <v>549</v>
      </c>
      <c r="P516" s="3" t="s">
        <v>914</v>
      </c>
      <c r="Q516" s="3">
        <f>VALUE(N516)*3600+VALUE(O516)*60+VALUE(SUBSTITUTE(P516,".",","))</f>
        <v>47.16</v>
      </c>
      <c r="R516" s="4" t="str">
        <f t="shared" si="7"/>
        <v>0:00:47,160</v>
      </c>
      <c r="S516" t="s">
        <v>4</v>
      </c>
      <c r="T516">
        <v>3971</v>
      </c>
      <c r="U516" t="s">
        <v>151</v>
      </c>
      <c r="V516" t="s">
        <v>54</v>
      </c>
      <c r="W516" t="s">
        <v>83</v>
      </c>
    </row>
    <row r="517" spans="1:23" outlineLevel="1" x14ac:dyDescent="0.3">
      <c r="C517" s="5" t="s">
        <v>1135</v>
      </c>
      <c r="I517" s="1"/>
      <c r="J517" s="2"/>
      <c r="N517" s="3"/>
      <c r="O517" s="3"/>
      <c r="P517" s="3"/>
      <c r="Q517" s="3">
        <f>SUBTOTAL(9,Q518:Q519)</f>
        <v>285.488</v>
      </c>
      <c r="R517" s="6" t="str">
        <f t="shared" ref="R517:R580" si="8">TEXT(Q517/(24*60*60),"[h]:mm:ss,000")</f>
        <v>0:04:45,488</v>
      </c>
      <c r="W517">
        <f>SUBTOTAL(9,W518:W519)</f>
        <v>0</v>
      </c>
    </row>
    <row r="518" spans="1:23" outlineLevel="2" x14ac:dyDescent="0.3">
      <c r="A518" t="str">
        <f>U518&amp;" "&amp;V518&amp;" ("&amp;W518&amp;")"</f>
        <v>Ševčík Tomáš (ŠKD)</v>
      </c>
      <c r="B518" t="str">
        <f>E518&amp;" "&amp;F518&amp;" "&amp;G518</f>
        <v>K1 500 Kadeti</v>
      </c>
      <c r="C518" t="str">
        <f>A518&amp;" "&amp;B518</f>
        <v>Ševčík Tomáš (ŠKD) K1 500 Kadeti</v>
      </c>
      <c r="D518">
        <v>55</v>
      </c>
      <c r="E518" t="s">
        <v>0</v>
      </c>
      <c r="F518">
        <v>500</v>
      </c>
      <c r="G518" t="s">
        <v>115</v>
      </c>
      <c r="H518" t="s">
        <v>2</v>
      </c>
      <c r="I518" s="1">
        <v>44318</v>
      </c>
      <c r="J518" s="2">
        <v>0.39583333333333331</v>
      </c>
      <c r="K518">
        <v>10</v>
      </c>
      <c r="L518">
        <v>3</v>
      </c>
      <c r="M518" t="s">
        <v>346</v>
      </c>
      <c r="N518" s="3" t="s">
        <v>549</v>
      </c>
      <c r="O518" s="3" t="s">
        <v>720</v>
      </c>
      <c r="P518" s="3" t="s">
        <v>762</v>
      </c>
      <c r="Q518" s="3">
        <f>VALUE(N518)*3600+VALUE(O518)*60+VALUE(SUBSTITUTE(P518,".",","))</f>
        <v>136.72800000000001</v>
      </c>
      <c r="R518" s="4" t="str">
        <f t="shared" si="8"/>
        <v>0:02:16,728</v>
      </c>
      <c r="S518" t="s">
        <v>4</v>
      </c>
      <c r="T518">
        <v>3971</v>
      </c>
      <c r="U518" t="s">
        <v>151</v>
      </c>
      <c r="V518" t="s">
        <v>54</v>
      </c>
      <c r="W518" t="s">
        <v>83</v>
      </c>
    </row>
    <row r="519" spans="1:23" outlineLevel="2" x14ac:dyDescent="0.3">
      <c r="A519" t="str">
        <f>U519&amp;" "&amp;V519&amp;" ("&amp;W519&amp;")"</f>
        <v>Ševčík Tomáš (ŠKD)</v>
      </c>
      <c r="B519" t="str">
        <f>E519&amp;" "&amp;F519&amp;" "&amp;G519</f>
        <v>K1 500 Kadeti</v>
      </c>
      <c r="C519" t="str">
        <f>A519&amp;" "&amp;B519</f>
        <v>Ševčík Tomáš (ŠKD) K1 500 Kadeti</v>
      </c>
      <c r="D519">
        <v>69</v>
      </c>
      <c r="E519" t="s">
        <v>0</v>
      </c>
      <c r="F519">
        <v>500</v>
      </c>
      <c r="G519" t="s">
        <v>115</v>
      </c>
      <c r="H519" t="s">
        <v>2</v>
      </c>
      <c r="I519" s="1">
        <v>44318</v>
      </c>
      <c r="J519" s="2">
        <v>0.59583333333333333</v>
      </c>
      <c r="K519">
        <v>3</v>
      </c>
      <c r="L519">
        <v>9</v>
      </c>
      <c r="M519" t="s">
        <v>407</v>
      </c>
      <c r="N519" s="3" t="s">
        <v>549</v>
      </c>
      <c r="O519" s="3" t="s">
        <v>720</v>
      </c>
      <c r="P519" s="3" t="s">
        <v>818</v>
      </c>
      <c r="Q519" s="3">
        <f>VALUE(N519)*3600+VALUE(O519)*60+VALUE(SUBSTITUTE(P519,".",","))</f>
        <v>148.76</v>
      </c>
      <c r="R519" s="4" t="str">
        <f t="shared" si="8"/>
        <v>0:02:28,760</v>
      </c>
      <c r="S519" t="s">
        <v>4</v>
      </c>
      <c r="T519">
        <v>3971</v>
      </c>
      <c r="U519" t="s">
        <v>151</v>
      </c>
      <c r="V519" t="s">
        <v>54</v>
      </c>
      <c r="W519" t="s">
        <v>83</v>
      </c>
    </row>
    <row r="520" spans="1:23" outlineLevel="1" x14ac:dyDescent="0.3">
      <c r="C520" s="5" t="s">
        <v>1233</v>
      </c>
      <c r="I520" s="1"/>
      <c r="J520" s="2"/>
      <c r="N520" s="3"/>
      <c r="O520" s="3"/>
      <c r="P520" s="3"/>
      <c r="Q520" s="3">
        <f>SUBTOTAL(9,Q521:Q522)</f>
        <v>592.4</v>
      </c>
      <c r="R520" s="6" t="str">
        <f t="shared" si="8"/>
        <v>0:09:52,400</v>
      </c>
      <c r="W520">
        <f>SUBTOTAL(9,W521:W522)</f>
        <v>0</v>
      </c>
    </row>
    <row r="521" spans="1:23" outlineLevel="2" x14ac:dyDescent="0.3">
      <c r="A521" t="str">
        <f>U521&amp;" "&amp;V521&amp;" ("&amp;W521&amp;")"</f>
        <v>Šustová Veronika (ŠAM)</v>
      </c>
      <c r="B521" t="str">
        <f>E521&amp;" "&amp;F521&amp;" "&amp;G521</f>
        <v>K1 1000 Kadetky</v>
      </c>
      <c r="C521" t="str">
        <f>A521&amp;" "&amp;B521</f>
        <v>Šustová Veronika (ŠAM) K1 1000 Kadetky</v>
      </c>
      <c r="D521">
        <v>14</v>
      </c>
      <c r="E521" t="s">
        <v>0</v>
      </c>
      <c r="F521">
        <v>1000</v>
      </c>
      <c r="G521" t="s">
        <v>173</v>
      </c>
      <c r="H521" t="s">
        <v>2</v>
      </c>
      <c r="I521" s="1">
        <v>44317</v>
      </c>
      <c r="J521" s="2">
        <v>0.46875</v>
      </c>
      <c r="K521">
        <v>8</v>
      </c>
      <c r="L521">
        <v>1</v>
      </c>
      <c r="M521" t="s">
        <v>174</v>
      </c>
      <c r="N521" s="3" t="s">
        <v>549</v>
      </c>
      <c r="O521" s="3" t="s">
        <v>550</v>
      </c>
      <c r="P521" s="3" t="s">
        <v>609</v>
      </c>
      <c r="Q521" s="3">
        <f>VALUE(N521)*3600+VALUE(O521)*60+VALUE(SUBSTITUTE(P521,".",","))</f>
        <v>298.44</v>
      </c>
      <c r="R521" s="4" t="str">
        <f t="shared" si="8"/>
        <v>0:04:58,440</v>
      </c>
      <c r="S521" t="s">
        <v>4</v>
      </c>
      <c r="T521">
        <v>5955</v>
      </c>
      <c r="U521" t="s">
        <v>175</v>
      </c>
      <c r="V521" t="s">
        <v>176</v>
      </c>
      <c r="W521" t="s">
        <v>41</v>
      </c>
    </row>
    <row r="522" spans="1:23" outlineLevel="2" x14ac:dyDescent="0.3">
      <c r="A522" t="str">
        <f>U522&amp;" "&amp;V522&amp;" ("&amp;W522&amp;")"</f>
        <v>Šustová Veronika (ŠAM)</v>
      </c>
      <c r="B522" t="str">
        <f>E522&amp;" "&amp;F522&amp;" "&amp;G522</f>
        <v>K1 1000 Kadetky</v>
      </c>
      <c r="C522" t="str">
        <f>A522&amp;" "&amp;B522</f>
        <v>Šustová Veronika (ŠAM) K1 1000 Kadetky</v>
      </c>
      <c r="D522">
        <v>24</v>
      </c>
      <c r="E522" t="s">
        <v>0</v>
      </c>
      <c r="F522">
        <v>1000</v>
      </c>
      <c r="G522" t="s">
        <v>173</v>
      </c>
      <c r="H522" t="s">
        <v>2</v>
      </c>
      <c r="I522" s="1">
        <v>44317</v>
      </c>
      <c r="J522" s="2">
        <v>0.51666666666666672</v>
      </c>
      <c r="K522">
        <v>8</v>
      </c>
      <c r="L522">
        <v>3</v>
      </c>
      <c r="M522" t="s">
        <v>255</v>
      </c>
      <c r="N522" s="3" t="s">
        <v>549</v>
      </c>
      <c r="O522" s="3" t="s">
        <v>550</v>
      </c>
      <c r="P522" s="3" t="s">
        <v>672</v>
      </c>
      <c r="Q522" s="3">
        <f>VALUE(N522)*3600+VALUE(O522)*60+VALUE(SUBSTITUTE(P522,".",","))</f>
        <v>293.95999999999998</v>
      </c>
      <c r="R522" s="4" t="str">
        <f t="shared" si="8"/>
        <v>0:04:53,960</v>
      </c>
      <c r="S522" t="s">
        <v>4</v>
      </c>
      <c r="T522">
        <v>5955</v>
      </c>
      <c r="U522" t="s">
        <v>175</v>
      </c>
      <c r="V522" t="s">
        <v>176</v>
      </c>
      <c r="W522" t="s">
        <v>41</v>
      </c>
    </row>
    <row r="523" spans="1:23" outlineLevel="1" x14ac:dyDescent="0.3">
      <c r="C523" s="5" t="s">
        <v>1180</v>
      </c>
      <c r="I523" s="1"/>
      <c r="J523" s="2"/>
      <c r="N523" s="3"/>
      <c r="O523" s="3"/>
      <c r="P523" s="3"/>
      <c r="Q523" s="3">
        <f>SUBTOTAL(9,Q524:Q525)</f>
        <v>115.28</v>
      </c>
      <c r="R523" s="6" t="str">
        <f t="shared" si="8"/>
        <v>0:01:55,280</v>
      </c>
      <c r="W523">
        <f>SUBTOTAL(9,W524:W525)</f>
        <v>0</v>
      </c>
    </row>
    <row r="524" spans="1:23" outlineLevel="2" x14ac:dyDescent="0.3">
      <c r="A524" t="str">
        <f>U524&amp;" "&amp;V524&amp;" ("&amp;W524&amp;")"</f>
        <v>Šustová Veronika (ŠAM)</v>
      </c>
      <c r="B524" t="str">
        <f>E524&amp;" "&amp;F524&amp;" "&amp;G524</f>
        <v>K1 200 Kadetky</v>
      </c>
      <c r="C524" t="str">
        <f>A524&amp;" "&amp;B524</f>
        <v>Šustová Veronika (ŠAM) K1 200 Kadetky</v>
      </c>
      <c r="D524">
        <v>94</v>
      </c>
      <c r="E524" t="s">
        <v>0</v>
      </c>
      <c r="F524">
        <v>200</v>
      </c>
      <c r="G524" t="s">
        <v>173</v>
      </c>
      <c r="H524" t="s">
        <v>2</v>
      </c>
      <c r="I524" s="1">
        <v>44318</v>
      </c>
      <c r="J524" s="2">
        <v>0.64166666666666672</v>
      </c>
      <c r="K524">
        <v>8</v>
      </c>
      <c r="L524">
        <v>5</v>
      </c>
      <c r="M524" t="s">
        <v>459</v>
      </c>
      <c r="N524" s="3" t="s">
        <v>549</v>
      </c>
      <c r="O524" s="3" t="s">
        <v>549</v>
      </c>
      <c r="P524" s="3" t="s">
        <v>864</v>
      </c>
      <c r="Q524" s="3">
        <f>VALUE(N524)*3600+VALUE(O524)*60+VALUE(SUBSTITUTE(P524,".",","))</f>
        <v>58.76</v>
      </c>
      <c r="R524" s="4" t="str">
        <f t="shared" si="8"/>
        <v>0:00:58,760</v>
      </c>
      <c r="S524" t="s">
        <v>4</v>
      </c>
      <c r="T524">
        <v>5955</v>
      </c>
      <c r="U524" t="s">
        <v>175</v>
      </c>
      <c r="V524" t="s">
        <v>176</v>
      </c>
      <c r="W524" t="s">
        <v>41</v>
      </c>
    </row>
    <row r="525" spans="1:23" outlineLevel="2" x14ac:dyDescent="0.3">
      <c r="A525" t="str">
        <f>U525&amp;" "&amp;V525&amp;" ("&amp;W525&amp;")"</f>
        <v>Šustová Veronika (ŠAM)</v>
      </c>
      <c r="B525" t="str">
        <f>E525&amp;" "&amp;F525&amp;" "&amp;G525</f>
        <v>K1 200 Kadetky</v>
      </c>
      <c r="C525" t="str">
        <f>A525&amp;" "&amp;B525</f>
        <v>Šustová Veronika (ŠAM) K1 200 Kadetky</v>
      </c>
      <c r="D525">
        <v>108</v>
      </c>
      <c r="E525" t="s">
        <v>0</v>
      </c>
      <c r="F525">
        <v>200</v>
      </c>
      <c r="G525" t="s">
        <v>173</v>
      </c>
      <c r="H525" t="s">
        <v>2</v>
      </c>
      <c r="I525" s="1">
        <v>44318</v>
      </c>
      <c r="J525" s="2">
        <v>0.68333333333333324</v>
      </c>
      <c r="K525">
        <v>3</v>
      </c>
      <c r="L525">
        <v>5</v>
      </c>
      <c r="M525" t="s">
        <v>526</v>
      </c>
      <c r="N525" s="3" t="s">
        <v>549</v>
      </c>
      <c r="O525" s="3" t="s">
        <v>549</v>
      </c>
      <c r="P525" s="3" t="s">
        <v>924</v>
      </c>
      <c r="Q525" s="3">
        <f>VALUE(N525)*3600+VALUE(O525)*60+VALUE(SUBSTITUTE(P525,".",","))</f>
        <v>56.52</v>
      </c>
      <c r="R525" s="4" t="str">
        <f t="shared" si="8"/>
        <v>0:00:56,520</v>
      </c>
      <c r="S525" t="s">
        <v>4</v>
      </c>
      <c r="T525">
        <v>5955</v>
      </c>
      <c r="U525" t="s">
        <v>175</v>
      </c>
      <c r="V525" t="s">
        <v>176</v>
      </c>
      <c r="W525" t="s">
        <v>41</v>
      </c>
    </row>
    <row r="526" spans="1:23" outlineLevel="1" x14ac:dyDescent="0.3">
      <c r="C526" s="5" t="s">
        <v>1126</v>
      </c>
      <c r="I526" s="1"/>
      <c r="J526" s="2"/>
      <c r="N526" s="3"/>
      <c r="O526" s="3"/>
      <c r="P526" s="3"/>
      <c r="Q526" s="3">
        <f>SUBTOTAL(9,Q527:Q528)</f>
        <v>295.88</v>
      </c>
      <c r="R526" s="6" t="str">
        <f t="shared" si="8"/>
        <v>0:04:55,880</v>
      </c>
      <c r="W526">
        <f>SUBTOTAL(9,W527:W528)</f>
        <v>0</v>
      </c>
    </row>
    <row r="527" spans="1:23" outlineLevel="2" x14ac:dyDescent="0.3">
      <c r="A527" t="str">
        <f>U527&amp;" "&amp;V527&amp;" ("&amp;W527&amp;")"</f>
        <v>Šustová Veronika (ŠAM)</v>
      </c>
      <c r="B527" t="str">
        <f>E527&amp;" "&amp;F527&amp;" "&amp;G527</f>
        <v>K1 500 Kadetky</v>
      </c>
      <c r="C527" t="str">
        <f>A527&amp;" "&amp;B527</f>
        <v>Šustová Veronika (ŠAM) K1 500 Kadetky</v>
      </c>
      <c r="D527">
        <v>57</v>
      </c>
      <c r="E527" t="s">
        <v>0</v>
      </c>
      <c r="F527">
        <v>500</v>
      </c>
      <c r="G527" t="s">
        <v>173</v>
      </c>
      <c r="H527" t="s">
        <v>2</v>
      </c>
      <c r="I527" s="1">
        <v>44318</v>
      </c>
      <c r="J527" s="2">
        <v>0.39999999999999997</v>
      </c>
      <c r="K527">
        <v>8</v>
      </c>
      <c r="L527">
        <v>1</v>
      </c>
      <c r="M527" t="s">
        <v>357</v>
      </c>
      <c r="N527" s="3" t="s">
        <v>549</v>
      </c>
      <c r="O527" s="3" t="s">
        <v>720</v>
      </c>
      <c r="P527" s="3" t="s">
        <v>773</v>
      </c>
      <c r="Q527" s="3">
        <f>VALUE(N527)*3600+VALUE(O527)*60+VALUE(SUBSTITUTE(P527,".",","))</f>
        <v>149.44</v>
      </c>
      <c r="R527" s="4" t="str">
        <f t="shared" si="8"/>
        <v>0:02:29,440</v>
      </c>
      <c r="S527" t="s">
        <v>4</v>
      </c>
      <c r="T527">
        <v>5955</v>
      </c>
      <c r="U527" t="s">
        <v>175</v>
      </c>
      <c r="V527" t="s">
        <v>176</v>
      </c>
      <c r="W527" t="s">
        <v>41</v>
      </c>
    </row>
    <row r="528" spans="1:23" outlineLevel="2" x14ac:dyDescent="0.3">
      <c r="A528" t="str">
        <f>U528&amp;" "&amp;V528&amp;" ("&amp;W528&amp;")"</f>
        <v>Šustová Veronika (ŠAM)</v>
      </c>
      <c r="B528" t="str">
        <f>E528&amp;" "&amp;F528&amp;" "&amp;G528</f>
        <v>K1 500 Kadetky</v>
      </c>
      <c r="C528" t="str">
        <f>A528&amp;" "&amp;B528</f>
        <v>Šustová Veronika (ŠAM) K1 500 Kadetky</v>
      </c>
      <c r="D528">
        <v>71</v>
      </c>
      <c r="E528" t="s">
        <v>0</v>
      </c>
      <c r="F528">
        <v>500</v>
      </c>
      <c r="G528" t="s">
        <v>173</v>
      </c>
      <c r="H528" t="s">
        <v>2</v>
      </c>
      <c r="I528" s="1">
        <v>44318</v>
      </c>
      <c r="J528" s="2">
        <v>0.6</v>
      </c>
      <c r="K528">
        <v>2</v>
      </c>
      <c r="L528">
        <v>4</v>
      </c>
      <c r="M528" t="s">
        <v>415</v>
      </c>
      <c r="N528" s="3" t="s">
        <v>549</v>
      </c>
      <c r="O528" s="3" t="s">
        <v>720</v>
      </c>
      <c r="P528" s="3" t="s">
        <v>826</v>
      </c>
      <c r="Q528" s="3">
        <f>VALUE(N528)*3600+VALUE(O528)*60+VALUE(SUBSTITUTE(P528,".",","))</f>
        <v>146.44</v>
      </c>
      <c r="R528" s="4" t="str">
        <f t="shared" si="8"/>
        <v>0:02:26,440</v>
      </c>
      <c r="S528" t="s">
        <v>4</v>
      </c>
      <c r="T528">
        <v>5955</v>
      </c>
      <c r="U528" t="s">
        <v>175</v>
      </c>
      <c r="V528" t="s">
        <v>176</v>
      </c>
      <c r="W528" t="s">
        <v>41</v>
      </c>
    </row>
    <row r="529" spans="1:23" outlineLevel="1" x14ac:dyDescent="0.3">
      <c r="C529" s="5" t="s">
        <v>1232</v>
      </c>
      <c r="I529" s="1"/>
      <c r="J529" s="2"/>
      <c r="N529" s="3"/>
      <c r="O529" s="3"/>
      <c r="P529" s="3"/>
      <c r="Q529" s="3">
        <f>SUBTOTAL(9,Q530:Q531)</f>
        <v>606.08000000000004</v>
      </c>
      <c r="R529" s="6" t="str">
        <f t="shared" si="8"/>
        <v>0:10:06,080</v>
      </c>
      <c r="W529">
        <f>SUBTOTAL(9,W530:W531)</f>
        <v>0</v>
      </c>
    </row>
    <row r="530" spans="1:23" outlineLevel="2" x14ac:dyDescent="0.3">
      <c r="A530" t="str">
        <f>U530&amp;" "&amp;V530&amp;" ("&amp;W530&amp;")"</f>
        <v>Švecová Romana (PIE)</v>
      </c>
      <c r="B530" t="str">
        <f>E530&amp;" "&amp;F530&amp;" "&amp;G530</f>
        <v>K1 1000 Kadetky</v>
      </c>
      <c r="C530" t="str">
        <f>A530&amp;" "&amp;B530</f>
        <v>Švecová Romana (PIE) K1 1000 Kadetky</v>
      </c>
      <c r="D530">
        <v>14</v>
      </c>
      <c r="E530" t="s">
        <v>0</v>
      </c>
      <c r="F530">
        <v>1000</v>
      </c>
      <c r="G530" t="s">
        <v>173</v>
      </c>
      <c r="H530" t="s">
        <v>2</v>
      </c>
      <c r="I530" s="1">
        <v>44317</v>
      </c>
      <c r="J530" s="2">
        <v>0.46875</v>
      </c>
      <c r="K530">
        <v>3</v>
      </c>
      <c r="L530">
        <v>4</v>
      </c>
      <c r="M530" t="s">
        <v>182</v>
      </c>
      <c r="N530" s="3" t="s">
        <v>549</v>
      </c>
      <c r="O530" s="3" t="s">
        <v>576</v>
      </c>
      <c r="P530" s="3" t="s">
        <v>612</v>
      </c>
      <c r="Q530" s="3">
        <f>VALUE(N530)*3600+VALUE(O530)*60+VALUE(SUBSTITUTE(P530,".",","))</f>
        <v>307.60000000000002</v>
      </c>
      <c r="R530" s="4" t="str">
        <f t="shared" si="8"/>
        <v>0:05:07,600</v>
      </c>
      <c r="S530" t="s">
        <v>4</v>
      </c>
      <c r="T530">
        <v>3975</v>
      </c>
      <c r="U530" t="s">
        <v>183</v>
      </c>
      <c r="V530" t="s">
        <v>184</v>
      </c>
      <c r="W530" t="s">
        <v>7</v>
      </c>
    </row>
    <row r="531" spans="1:23" outlineLevel="2" x14ac:dyDescent="0.3">
      <c r="A531" t="str">
        <f>U531&amp;" "&amp;V531&amp;" ("&amp;W531&amp;")"</f>
        <v>Švecová Romana (PIE)</v>
      </c>
      <c r="B531" t="str">
        <f>E531&amp;" "&amp;F531&amp;" "&amp;G531</f>
        <v>K1 1000 Kadetky</v>
      </c>
      <c r="C531" t="str">
        <f>A531&amp;" "&amp;B531</f>
        <v>Švecová Romana (PIE) K1 1000 Kadetky</v>
      </c>
      <c r="D531">
        <v>24</v>
      </c>
      <c r="E531" t="s">
        <v>0</v>
      </c>
      <c r="F531">
        <v>1000</v>
      </c>
      <c r="G531" t="s">
        <v>173</v>
      </c>
      <c r="H531" t="s">
        <v>2</v>
      </c>
      <c r="I531" s="1">
        <v>44317</v>
      </c>
      <c r="J531" s="2">
        <v>0.51666666666666672</v>
      </c>
      <c r="K531">
        <v>4</v>
      </c>
      <c r="L531">
        <v>4</v>
      </c>
      <c r="M531" t="s">
        <v>256</v>
      </c>
      <c r="N531" s="3" t="s">
        <v>549</v>
      </c>
      <c r="O531" s="3" t="s">
        <v>550</v>
      </c>
      <c r="P531" s="3" t="s">
        <v>669</v>
      </c>
      <c r="Q531" s="3">
        <f>VALUE(N531)*3600+VALUE(O531)*60+VALUE(SUBSTITUTE(P531,".",","))</f>
        <v>298.48</v>
      </c>
      <c r="R531" s="4" t="str">
        <f t="shared" si="8"/>
        <v>0:04:58,480</v>
      </c>
      <c r="S531" t="s">
        <v>4</v>
      </c>
      <c r="T531">
        <v>3975</v>
      </c>
      <c r="U531" t="s">
        <v>183</v>
      </c>
      <c r="V531" t="s">
        <v>184</v>
      </c>
      <c r="W531" t="s">
        <v>7</v>
      </c>
    </row>
    <row r="532" spans="1:23" outlineLevel="1" x14ac:dyDescent="0.3">
      <c r="C532" s="5" t="s">
        <v>1179</v>
      </c>
      <c r="I532" s="1"/>
      <c r="J532" s="2"/>
      <c r="N532" s="3"/>
      <c r="O532" s="3"/>
      <c r="P532" s="3"/>
      <c r="Q532" s="3">
        <f>SUBTOTAL(9,Q533:Q534)</f>
        <v>109.16</v>
      </c>
      <c r="R532" s="6" t="str">
        <f t="shared" si="8"/>
        <v>0:01:49,160</v>
      </c>
      <c r="W532">
        <f>SUBTOTAL(9,W533:W534)</f>
        <v>0</v>
      </c>
    </row>
    <row r="533" spans="1:23" outlineLevel="2" x14ac:dyDescent="0.3">
      <c r="A533" t="str">
        <f>U533&amp;" "&amp;V533&amp;" ("&amp;W533&amp;")"</f>
        <v>Švecová Romana (PIE)</v>
      </c>
      <c r="B533" t="str">
        <f>E533&amp;" "&amp;F533&amp;" "&amp;G533</f>
        <v>K1 200 Kadetky</v>
      </c>
      <c r="C533" t="str">
        <f>A533&amp;" "&amp;B533</f>
        <v>Švecová Romana (PIE) K1 200 Kadetky</v>
      </c>
      <c r="D533">
        <v>94</v>
      </c>
      <c r="E533" t="s">
        <v>0</v>
      </c>
      <c r="F533">
        <v>200</v>
      </c>
      <c r="G533" t="s">
        <v>173</v>
      </c>
      <c r="H533" t="s">
        <v>2</v>
      </c>
      <c r="I533" s="1">
        <v>44318</v>
      </c>
      <c r="J533" s="2">
        <v>0.64166666666666672</v>
      </c>
      <c r="K533">
        <v>3</v>
      </c>
      <c r="L533">
        <v>3</v>
      </c>
      <c r="M533" t="s">
        <v>473</v>
      </c>
      <c r="N533" s="3" t="s">
        <v>549</v>
      </c>
      <c r="O533" s="3" t="s">
        <v>549</v>
      </c>
      <c r="P533" s="3" t="s">
        <v>877</v>
      </c>
      <c r="Q533" s="3">
        <f>VALUE(N533)*3600+VALUE(O533)*60+VALUE(SUBSTITUTE(P533,".",","))</f>
        <v>56</v>
      </c>
      <c r="R533" s="4" t="str">
        <f t="shared" si="8"/>
        <v>0:00:56,000</v>
      </c>
      <c r="S533" t="s">
        <v>4</v>
      </c>
      <c r="T533">
        <v>3975</v>
      </c>
      <c r="U533" t="s">
        <v>183</v>
      </c>
      <c r="V533" t="s">
        <v>184</v>
      </c>
      <c r="W533" t="s">
        <v>7</v>
      </c>
    </row>
    <row r="534" spans="1:23" outlineLevel="2" x14ac:dyDescent="0.3">
      <c r="A534" t="str">
        <f>U534&amp;" "&amp;V534&amp;" ("&amp;W534&amp;")"</f>
        <v>Švecová Romana (PIE)</v>
      </c>
      <c r="B534" t="str">
        <f>E534&amp;" "&amp;F534&amp;" "&amp;G534</f>
        <v>K1 200 Kadetky</v>
      </c>
      <c r="C534" t="str">
        <f>A534&amp;" "&amp;B534</f>
        <v>Švecová Romana (PIE) K1 200 Kadetky</v>
      </c>
      <c r="D534">
        <v>108</v>
      </c>
      <c r="E534" t="s">
        <v>0</v>
      </c>
      <c r="F534">
        <v>200</v>
      </c>
      <c r="G534" t="s">
        <v>173</v>
      </c>
      <c r="H534" t="s">
        <v>2</v>
      </c>
      <c r="I534" s="1">
        <v>44318</v>
      </c>
      <c r="J534" s="2">
        <v>0.68333333333333324</v>
      </c>
      <c r="K534">
        <v>6</v>
      </c>
      <c r="L534">
        <v>3</v>
      </c>
      <c r="M534" t="s">
        <v>458</v>
      </c>
      <c r="N534" s="3" t="s">
        <v>549</v>
      </c>
      <c r="O534" s="3" t="s">
        <v>549</v>
      </c>
      <c r="P534" s="3" t="s">
        <v>863</v>
      </c>
      <c r="Q534" s="3">
        <f>VALUE(N534)*3600+VALUE(O534)*60+VALUE(SUBSTITUTE(P534,".",","))</f>
        <v>53.16</v>
      </c>
      <c r="R534" s="4" t="str">
        <f t="shared" si="8"/>
        <v>0:00:53,160</v>
      </c>
      <c r="S534" t="s">
        <v>4</v>
      </c>
      <c r="T534">
        <v>3975</v>
      </c>
      <c r="U534" t="s">
        <v>183</v>
      </c>
      <c r="V534" t="s">
        <v>184</v>
      </c>
      <c r="W534" t="s">
        <v>7</v>
      </c>
    </row>
    <row r="535" spans="1:23" outlineLevel="1" x14ac:dyDescent="0.3">
      <c r="C535" s="5" t="s">
        <v>1125</v>
      </c>
      <c r="I535" s="1"/>
      <c r="J535" s="2"/>
      <c r="N535" s="3"/>
      <c r="O535" s="3"/>
      <c r="P535" s="3"/>
      <c r="Q535" s="3">
        <f>SUBTOTAL(9,Q536:Q537)</f>
        <v>305.44</v>
      </c>
      <c r="R535" s="6" t="str">
        <f t="shared" si="8"/>
        <v>0:05:05,440</v>
      </c>
      <c r="W535">
        <f>SUBTOTAL(9,W536:W537)</f>
        <v>0</v>
      </c>
    </row>
    <row r="536" spans="1:23" outlineLevel="2" x14ac:dyDescent="0.3">
      <c r="A536" t="str">
        <f>U536&amp;" "&amp;V536&amp;" ("&amp;W536&amp;")"</f>
        <v>Švecová Romana (PIE)</v>
      </c>
      <c r="B536" t="str">
        <f>E536&amp;" "&amp;F536&amp;" "&amp;G536</f>
        <v>K1 500 Kadetky</v>
      </c>
      <c r="C536" t="str">
        <f>A536&amp;" "&amp;B536</f>
        <v>Švecová Romana (PIE) K1 500 Kadetky</v>
      </c>
      <c r="D536">
        <v>57</v>
      </c>
      <c r="E536" t="s">
        <v>0</v>
      </c>
      <c r="F536">
        <v>500</v>
      </c>
      <c r="G536" t="s">
        <v>173</v>
      </c>
      <c r="H536" t="s">
        <v>2</v>
      </c>
      <c r="I536" s="1">
        <v>44318</v>
      </c>
      <c r="J536" s="2">
        <v>0.39999999999999997</v>
      </c>
      <c r="K536">
        <v>3</v>
      </c>
      <c r="L536">
        <v>5</v>
      </c>
      <c r="M536" t="s">
        <v>361</v>
      </c>
      <c r="N536" s="3" t="s">
        <v>549</v>
      </c>
      <c r="O536" s="3" t="s">
        <v>720</v>
      </c>
      <c r="P536" s="3" t="s">
        <v>777</v>
      </c>
      <c r="Q536" s="3">
        <f>VALUE(N536)*3600+VALUE(O536)*60+VALUE(SUBSTITUTE(P536,".",","))</f>
        <v>161.32</v>
      </c>
      <c r="R536" s="4" t="str">
        <f t="shared" si="8"/>
        <v>0:02:41,320</v>
      </c>
      <c r="S536" t="s">
        <v>4</v>
      </c>
      <c r="T536">
        <v>3975</v>
      </c>
      <c r="U536" t="s">
        <v>183</v>
      </c>
      <c r="V536" t="s">
        <v>184</v>
      </c>
      <c r="W536" t="s">
        <v>7</v>
      </c>
    </row>
    <row r="537" spans="1:23" outlineLevel="2" x14ac:dyDescent="0.3">
      <c r="A537" t="str">
        <f>U537&amp;" "&amp;V537&amp;" ("&amp;W537&amp;")"</f>
        <v>Švecová Romana (PIE)</v>
      </c>
      <c r="B537" t="str">
        <f>E537&amp;" "&amp;F537&amp;" "&amp;G537</f>
        <v>K1 500 Kadetky</v>
      </c>
      <c r="C537" t="str">
        <f>A537&amp;" "&amp;B537</f>
        <v>Švecová Romana (PIE) K1 500 Kadetky</v>
      </c>
      <c r="D537">
        <v>71</v>
      </c>
      <c r="E537" t="s">
        <v>0</v>
      </c>
      <c r="F537">
        <v>500</v>
      </c>
      <c r="G537" t="s">
        <v>173</v>
      </c>
      <c r="H537" t="s">
        <v>2</v>
      </c>
      <c r="I537" s="1">
        <v>44318</v>
      </c>
      <c r="J537" s="2">
        <v>0.6</v>
      </c>
      <c r="K537">
        <v>3</v>
      </c>
      <c r="L537">
        <v>3</v>
      </c>
      <c r="M537" t="s">
        <v>414</v>
      </c>
      <c r="N537" s="3" t="s">
        <v>549</v>
      </c>
      <c r="O537" s="3" t="s">
        <v>720</v>
      </c>
      <c r="P537" s="3" t="s">
        <v>825</v>
      </c>
      <c r="Q537" s="3">
        <f>VALUE(N537)*3600+VALUE(O537)*60+VALUE(SUBSTITUTE(P537,".",","))</f>
        <v>144.12</v>
      </c>
      <c r="R537" s="4" t="str">
        <f t="shared" si="8"/>
        <v>0:02:24,120</v>
      </c>
      <c r="S537" t="s">
        <v>4</v>
      </c>
      <c r="T537">
        <v>3975</v>
      </c>
      <c r="U537" t="s">
        <v>183</v>
      </c>
      <c r="V537" t="s">
        <v>184</v>
      </c>
      <c r="W537" t="s">
        <v>7</v>
      </c>
    </row>
    <row r="538" spans="1:23" outlineLevel="1" x14ac:dyDescent="0.3">
      <c r="C538" s="5" t="s">
        <v>1241</v>
      </c>
      <c r="I538" s="1"/>
      <c r="J538" s="2"/>
      <c r="N538" s="3"/>
      <c r="O538" s="3"/>
      <c r="P538" s="3"/>
      <c r="Q538" s="3">
        <f>SUBTOTAL(9,Q539:Q541)</f>
        <v>828.19999999999993</v>
      </c>
      <c r="R538" s="6" t="str">
        <f t="shared" si="8"/>
        <v>0:13:48,200</v>
      </c>
      <c r="W538">
        <f>SUBTOTAL(9,W539:W541)</f>
        <v>0</v>
      </c>
    </row>
    <row r="539" spans="1:23" outlineLevel="2" x14ac:dyDescent="0.3">
      <c r="A539" t="str">
        <f>U539&amp;" "&amp;V539&amp;" ("&amp;W539&amp;")"</f>
        <v>Tereštík Marián (ZLP)</v>
      </c>
      <c r="B539" t="str">
        <f>E539&amp;" "&amp;F539&amp;" "&amp;G539</f>
        <v>K1 1000 Kadeti</v>
      </c>
      <c r="C539" t="str">
        <f>A539&amp;" "&amp;B539</f>
        <v>Tereštík Marián (ZLP) K1 1000 Kadeti</v>
      </c>
      <c r="D539">
        <v>12</v>
      </c>
      <c r="E539" t="s">
        <v>0</v>
      </c>
      <c r="F539">
        <v>1000</v>
      </c>
      <c r="G539" t="s">
        <v>115</v>
      </c>
      <c r="H539" t="s">
        <v>2</v>
      </c>
      <c r="I539" s="1">
        <v>44317</v>
      </c>
      <c r="J539" s="2">
        <v>0.46458333333333335</v>
      </c>
      <c r="K539">
        <v>1</v>
      </c>
      <c r="L539">
        <v>10</v>
      </c>
      <c r="M539" t="s">
        <v>162</v>
      </c>
      <c r="N539" s="3" t="s">
        <v>549</v>
      </c>
      <c r="O539" s="3" t="s">
        <v>550</v>
      </c>
      <c r="P539" s="3" t="s">
        <v>604</v>
      </c>
      <c r="Q539" s="3">
        <f>VALUE(N539)*3600+VALUE(O539)*60+VALUE(SUBSTITUTE(P539,".",","))</f>
        <v>292.72000000000003</v>
      </c>
      <c r="R539" s="4" t="str">
        <f t="shared" si="8"/>
        <v>0:04:52,720</v>
      </c>
      <c r="S539" t="s">
        <v>4</v>
      </c>
      <c r="T539">
        <v>5318</v>
      </c>
      <c r="U539" t="s">
        <v>163</v>
      </c>
      <c r="V539" t="s">
        <v>164</v>
      </c>
      <c r="W539" t="s">
        <v>33</v>
      </c>
    </row>
    <row r="540" spans="1:23" outlineLevel="2" x14ac:dyDescent="0.3">
      <c r="A540" t="str">
        <f>U540&amp;" "&amp;V540&amp;" ("&amp;W540&amp;")"</f>
        <v>Tereštík Marián (ZLP)</v>
      </c>
      <c r="B540" t="str">
        <f>E540&amp;" "&amp;F540&amp;" "&amp;G540</f>
        <v>K1 1000 Kadeti</v>
      </c>
      <c r="C540" t="str">
        <f>A540&amp;" "&amp;B540</f>
        <v>Tereštík Marián (ZLP) K1 1000 Kadeti</v>
      </c>
      <c r="D540">
        <v>22</v>
      </c>
      <c r="E540" t="s">
        <v>0</v>
      </c>
      <c r="F540">
        <v>1000</v>
      </c>
      <c r="G540" t="s">
        <v>115</v>
      </c>
      <c r="H540" t="s">
        <v>2</v>
      </c>
      <c r="I540" s="1">
        <v>44317</v>
      </c>
      <c r="J540" s="2">
        <v>0.51250000000000007</v>
      </c>
      <c r="K540">
        <v>9</v>
      </c>
      <c r="L540">
        <v>6</v>
      </c>
      <c r="M540" t="s">
        <v>245</v>
      </c>
      <c r="N540" s="3" t="s">
        <v>549</v>
      </c>
      <c r="O540" s="3" t="s">
        <v>550</v>
      </c>
      <c r="P540" s="3" t="s">
        <v>662</v>
      </c>
      <c r="Q540" s="3">
        <f>VALUE(N540)*3600+VALUE(O540)*60+VALUE(SUBSTITUTE(P540,".",","))</f>
        <v>274.08</v>
      </c>
      <c r="R540" s="4" t="str">
        <f t="shared" si="8"/>
        <v>0:04:34,080</v>
      </c>
      <c r="S540" t="s">
        <v>4</v>
      </c>
      <c r="T540">
        <v>5318</v>
      </c>
      <c r="U540" t="s">
        <v>163</v>
      </c>
      <c r="V540" t="s">
        <v>164</v>
      </c>
      <c r="W540" t="s">
        <v>33</v>
      </c>
    </row>
    <row r="541" spans="1:23" outlineLevel="2" x14ac:dyDescent="0.3">
      <c r="A541" t="str">
        <f>U541&amp;" "&amp;V541&amp;" ("&amp;W541&amp;")"</f>
        <v>Tereštík Marián (ZLP)</v>
      </c>
      <c r="B541" t="str">
        <f>E541&amp;" "&amp;F541&amp;" "&amp;G541</f>
        <v>K1 1000 Kadeti</v>
      </c>
      <c r="C541" t="str">
        <f>A541&amp;" "&amp;B541</f>
        <v>Tereštík Marián (ZLP) K1 1000 Kadeti</v>
      </c>
      <c r="D541">
        <v>38</v>
      </c>
      <c r="E541" t="s">
        <v>0</v>
      </c>
      <c r="F541">
        <v>1000</v>
      </c>
      <c r="G541" t="s">
        <v>115</v>
      </c>
      <c r="H541" t="s">
        <v>2</v>
      </c>
      <c r="I541" s="1">
        <v>44317</v>
      </c>
      <c r="J541" s="2">
        <v>0.61805555555555558</v>
      </c>
      <c r="K541">
        <v>4</v>
      </c>
      <c r="L541">
        <v>7</v>
      </c>
      <c r="M541" t="s">
        <v>295</v>
      </c>
      <c r="N541" s="3" t="s">
        <v>549</v>
      </c>
      <c r="O541" s="3" t="s">
        <v>550</v>
      </c>
      <c r="P541" s="3" t="s">
        <v>710</v>
      </c>
      <c r="Q541" s="3">
        <f>VALUE(N541)*3600+VALUE(O541)*60+VALUE(SUBSTITUTE(P541,".",","))</f>
        <v>261.39999999999998</v>
      </c>
      <c r="R541" s="4" t="str">
        <f t="shared" si="8"/>
        <v>0:04:21,400</v>
      </c>
      <c r="S541" t="s">
        <v>4</v>
      </c>
      <c r="T541">
        <v>5318</v>
      </c>
      <c r="U541" t="s">
        <v>163</v>
      </c>
      <c r="V541" t="s">
        <v>164</v>
      </c>
      <c r="W541" t="s">
        <v>33</v>
      </c>
    </row>
    <row r="542" spans="1:23" outlineLevel="1" x14ac:dyDescent="0.3">
      <c r="C542" s="5" t="s">
        <v>1188</v>
      </c>
      <c r="I542" s="1"/>
      <c r="J542" s="2"/>
      <c r="N542" s="3"/>
      <c r="O542" s="3"/>
      <c r="P542" s="3"/>
      <c r="Q542" s="3">
        <f>SUBTOTAL(9,Q543:Q544)</f>
        <v>108.92</v>
      </c>
      <c r="R542" s="6" t="str">
        <f t="shared" si="8"/>
        <v>0:01:48,920</v>
      </c>
      <c r="W542">
        <f>SUBTOTAL(9,W543:W544)</f>
        <v>0</v>
      </c>
    </row>
    <row r="543" spans="1:23" outlineLevel="2" x14ac:dyDescent="0.3">
      <c r="A543" t="str">
        <f>U543&amp;" "&amp;V543&amp;" ("&amp;W543&amp;")"</f>
        <v>Tereštík Marián (ZLP)</v>
      </c>
      <c r="B543" t="str">
        <f>E543&amp;" "&amp;F543&amp;" "&amp;G543</f>
        <v>K1 200 Kadeti</v>
      </c>
      <c r="C543" t="str">
        <f>A543&amp;" "&amp;B543</f>
        <v>Tereštík Marián (ZLP) K1 200 Kadeti</v>
      </c>
      <c r="D543">
        <v>92</v>
      </c>
      <c r="E543" t="s">
        <v>0</v>
      </c>
      <c r="F543">
        <v>200</v>
      </c>
      <c r="G543" t="s">
        <v>115</v>
      </c>
      <c r="H543" t="s">
        <v>2</v>
      </c>
      <c r="I543" s="1">
        <v>44318</v>
      </c>
      <c r="J543" s="2">
        <v>0.63750000000000007</v>
      </c>
      <c r="K543">
        <v>1</v>
      </c>
      <c r="L543">
        <v>10</v>
      </c>
      <c r="M543" t="s">
        <v>468</v>
      </c>
      <c r="N543" s="3" t="s">
        <v>549</v>
      </c>
      <c r="O543" s="3" t="s">
        <v>549</v>
      </c>
      <c r="P543" s="3" t="s">
        <v>872</v>
      </c>
      <c r="Q543" s="3">
        <f>VALUE(N543)*3600+VALUE(O543)*60+VALUE(SUBSTITUTE(P543,".",","))</f>
        <v>56.84</v>
      </c>
      <c r="R543" s="4" t="str">
        <f t="shared" si="8"/>
        <v>0:00:56,840</v>
      </c>
      <c r="S543" t="s">
        <v>4</v>
      </c>
      <c r="T543">
        <v>5318</v>
      </c>
      <c r="U543" t="s">
        <v>163</v>
      </c>
      <c r="V543" t="s">
        <v>164</v>
      </c>
      <c r="W543" t="s">
        <v>33</v>
      </c>
    </row>
    <row r="544" spans="1:23" outlineLevel="2" x14ac:dyDescent="0.3">
      <c r="A544" t="str">
        <f>U544&amp;" "&amp;V544&amp;" ("&amp;W544&amp;")"</f>
        <v>Tereštík Marián (ZLP)</v>
      </c>
      <c r="B544" t="str">
        <f>E544&amp;" "&amp;F544&amp;" "&amp;G544</f>
        <v>K1 200 Kadeti</v>
      </c>
      <c r="C544" t="str">
        <f>A544&amp;" "&amp;B544</f>
        <v>Tereštík Marián (ZLP) K1 200 Kadeti</v>
      </c>
      <c r="D544">
        <v>106</v>
      </c>
      <c r="E544" t="s">
        <v>0</v>
      </c>
      <c r="F544">
        <v>200</v>
      </c>
      <c r="G544" t="s">
        <v>115</v>
      </c>
      <c r="H544" t="s">
        <v>2</v>
      </c>
      <c r="I544" s="1">
        <v>44318</v>
      </c>
      <c r="J544" s="2">
        <v>0.6791666666666667</v>
      </c>
      <c r="K544">
        <v>5</v>
      </c>
      <c r="L544">
        <v>10</v>
      </c>
      <c r="M544" t="s">
        <v>519</v>
      </c>
      <c r="N544" s="3" t="s">
        <v>549</v>
      </c>
      <c r="O544" s="3" t="s">
        <v>549</v>
      </c>
      <c r="P544" s="3" t="s">
        <v>778</v>
      </c>
      <c r="Q544" s="3">
        <f>VALUE(N544)*3600+VALUE(O544)*60+VALUE(SUBSTITUTE(P544,".",","))</f>
        <v>52.08</v>
      </c>
      <c r="R544" s="4" t="str">
        <f t="shared" si="8"/>
        <v>0:00:52,080</v>
      </c>
      <c r="S544" t="s">
        <v>4</v>
      </c>
      <c r="T544">
        <v>5318</v>
      </c>
      <c r="U544" t="s">
        <v>163</v>
      </c>
      <c r="V544" t="s">
        <v>164</v>
      </c>
      <c r="W544" t="s">
        <v>33</v>
      </c>
    </row>
    <row r="545" spans="1:23" outlineLevel="1" x14ac:dyDescent="0.3">
      <c r="C545" s="5" t="s">
        <v>1134</v>
      </c>
      <c r="I545" s="1"/>
      <c r="J545" s="2"/>
      <c r="N545" s="3"/>
      <c r="O545" s="3"/>
      <c r="P545" s="3"/>
      <c r="Q545" s="3">
        <f>SUBTOTAL(9,Q546:Q547)</f>
        <v>289.55900000000003</v>
      </c>
      <c r="R545" s="6" t="str">
        <f t="shared" si="8"/>
        <v>0:04:49,559</v>
      </c>
      <c r="W545">
        <f>SUBTOTAL(9,W546:W547)</f>
        <v>0</v>
      </c>
    </row>
    <row r="546" spans="1:23" outlineLevel="2" x14ac:dyDescent="0.3">
      <c r="A546" t="str">
        <f>U546&amp;" "&amp;V546&amp;" ("&amp;W546&amp;")"</f>
        <v>Tereštík Marián (ZLP)</v>
      </c>
      <c r="B546" t="str">
        <f>E546&amp;" "&amp;F546&amp;" "&amp;G546</f>
        <v>K1 500 Kadeti</v>
      </c>
      <c r="C546" t="str">
        <f>A546&amp;" "&amp;B546</f>
        <v>Tereštík Marián (ZLP) K1 500 Kadeti</v>
      </c>
      <c r="D546">
        <v>55</v>
      </c>
      <c r="E546" t="s">
        <v>0</v>
      </c>
      <c r="F546">
        <v>500</v>
      </c>
      <c r="G546" t="s">
        <v>115</v>
      </c>
      <c r="H546" t="s">
        <v>2</v>
      </c>
      <c r="I546" s="1">
        <v>44318</v>
      </c>
      <c r="J546" s="2">
        <v>0.39583333333333331</v>
      </c>
      <c r="K546">
        <v>1</v>
      </c>
      <c r="L546">
        <v>10</v>
      </c>
      <c r="M546" t="s">
        <v>353</v>
      </c>
      <c r="N546" s="3" t="s">
        <v>549</v>
      </c>
      <c r="O546" s="3" t="s">
        <v>720</v>
      </c>
      <c r="P546" s="3" t="s">
        <v>769</v>
      </c>
      <c r="Q546" s="3">
        <f>VALUE(N546)*3600+VALUE(O546)*60+VALUE(SUBSTITUTE(P546,".",","))</f>
        <v>152.75900000000001</v>
      </c>
      <c r="R546" s="4" t="str">
        <f t="shared" si="8"/>
        <v>0:02:32,759</v>
      </c>
      <c r="S546" t="s">
        <v>4</v>
      </c>
      <c r="T546">
        <v>5318</v>
      </c>
      <c r="U546" t="s">
        <v>163</v>
      </c>
      <c r="V546" t="s">
        <v>164</v>
      </c>
      <c r="W546" t="s">
        <v>33</v>
      </c>
    </row>
    <row r="547" spans="1:23" outlineLevel="2" x14ac:dyDescent="0.3">
      <c r="A547" t="str">
        <f>U547&amp;" "&amp;V547&amp;" ("&amp;W547&amp;")"</f>
        <v>Tereštík Marián (ZLP)</v>
      </c>
      <c r="B547" t="str">
        <f>E547&amp;" "&amp;F547&amp;" "&amp;G547</f>
        <v>K1 500 Kadeti</v>
      </c>
      <c r="C547" t="str">
        <f>A547&amp;" "&amp;B547</f>
        <v>Tereštík Marián (ZLP) K1 500 Kadeti</v>
      </c>
      <c r="D547">
        <v>69</v>
      </c>
      <c r="E547" t="s">
        <v>0</v>
      </c>
      <c r="F547">
        <v>500</v>
      </c>
      <c r="G547" t="s">
        <v>115</v>
      </c>
      <c r="H547" t="s">
        <v>2</v>
      </c>
      <c r="I547" s="1">
        <v>44318</v>
      </c>
      <c r="J547" s="2">
        <v>0.59583333333333333</v>
      </c>
      <c r="K547">
        <v>9</v>
      </c>
      <c r="L547">
        <v>4</v>
      </c>
      <c r="M547" t="s">
        <v>403</v>
      </c>
      <c r="N547" s="3" t="s">
        <v>549</v>
      </c>
      <c r="O547" s="3" t="s">
        <v>720</v>
      </c>
      <c r="P547" s="3" t="s">
        <v>815</v>
      </c>
      <c r="Q547" s="3">
        <f>VALUE(N547)*3600+VALUE(O547)*60+VALUE(SUBSTITUTE(P547,".",","))</f>
        <v>136.80000000000001</v>
      </c>
      <c r="R547" s="4" t="str">
        <f t="shared" si="8"/>
        <v>0:02:16,800</v>
      </c>
      <c r="S547" t="s">
        <v>4</v>
      </c>
      <c r="T547">
        <v>5318</v>
      </c>
      <c r="U547" t="s">
        <v>163</v>
      </c>
      <c r="V547" t="s">
        <v>164</v>
      </c>
      <c r="W547" t="s">
        <v>33</v>
      </c>
    </row>
    <row r="548" spans="1:23" outlineLevel="1" x14ac:dyDescent="0.3">
      <c r="C548" s="5" t="s">
        <v>1240</v>
      </c>
      <c r="I548" s="1"/>
      <c r="J548" s="2"/>
      <c r="N548" s="3"/>
      <c r="O548" s="3"/>
      <c r="P548" s="3"/>
      <c r="Q548" s="3">
        <f>SUBTOTAL(9,Q549:Q551)</f>
        <v>744.10400000000004</v>
      </c>
      <c r="R548" s="6" t="str">
        <f t="shared" si="8"/>
        <v>0:12:24,104</v>
      </c>
      <c r="W548">
        <f>SUBTOTAL(9,W549:W551)</f>
        <v>0</v>
      </c>
    </row>
    <row r="549" spans="1:23" outlineLevel="2" x14ac:dyDescent="0.3">
      <c r="A549" t="str">
        <f>U549&amp;" "&amp;V549&amp;" ("&amp;W549&amp;")"</f>
        <v>Tóth Ľudovít (KOM)</v>
      </c>
      <c r="B549" t="str">
        <f>E549&amp;" "&amp;F549&amp;" "&amp;G549</f>
        <v>K1 1000 Kadeti</v>
      </c>
      <c r="C549" t="str">
        <f>A549&amp;" "&amp;B549</f>
        <v>Tóth Ľudovít (KOM) K1 1000 Kadeti</v>
      </c>
      <c r="D549">
        <v>11</v>
      </c>
      <c r="E549" t="s">
        <v>0</v>
      </c>
      <c r="F549">
        <v>1000</v>
      </c>
      <c r="G549" t="s">
        <v>115</v>
      </c>
      <c r="H549" t="s">
        <v>2</v>
      </c>
      <c r="I549" s="1">
        <v>44317</v>
      </c>
      <c r="J549" s="2">
        <v>0.46249999999999997</v>
      </c>
      <c r="K549">
        <v>3</v>
      </c>
      <c r="L549">
        <v>1</v>
      </c>
      <c r="M549" t="s">
        <v>116</v>
      </c>
      <c r="N549" s="3" t="s">
        <v>549</v>
      </c>
      <c r="O549" s="3" t="s">
        <v>550</v>
      </c>
      <c r="P549" s="3" t="s">
        <v>587</v>
      </c>
      <c r="Q549" s="3">
        <f>VALUE(N549)*3600+VALUE(O549)*60+VALUE(SUBSTITUTE(P549,".",","))</f>
        <v>255.32</v>
      </c>
      <c r="R549" s="4" t="str">
        <f t="shared" si="8"/>
        <v>0:04:15,320</v>
      </c>
      <c r="S549" t="s">
        <v>4</v>
      </c>
      <c r="T549">
        <v>2963</v>
      </c>
      <c r="U549" t="s">
        <v>117</v>
      </c>
      <c r="V549" t="s">
        <v>118</v>
      </c>
      <c r="W549" t="s">
        <v>14</v>
      </c>
    </row>
    <row r="550" spans="1:23" outlineLevel="2" x14ac:dyDescent="0.3">
      <c r="A550" t="str">
        <f>U550&amp;" "&amp;V550&amp;" ("&amp;W550&amp;")"</f>
        <v>Tóth Ľudovít (KOM)</v>
      </c>
      <c r="B550" t="str">
        <f>E550&amp;" "&amp;F550&amp;" "&amp;G550</f>
        <v>K1 1000 Kadeti</v>
      </c>
      <c r="C550" t="str">
        <f>A550&amp;" "&amp;B550</f>
        <v>Tóth Ľudovít (KOM) K1 1000 Kadeti</v>
      </c>
      <c r="D550">
        <v>21</v>
      </c>
      <c r="E550" t="s">
        <v>0</v>
      </c>
      <c r="F550">
        <v>1000</v>
      </c>
      <c r="G550" t="s">
        <v>115</v>
      </c>
      <c r="H550" t="s">
        <v>2</v>
      </c>
      <c r="I550" s="1">
        <v>44317</v>
      </c>
      <c r="J550" s="2">
        <v>0.51041666666666663</v>
      </c>
      <c r="K550">
        <v>1</v>
      </c>
      <c r="L550">
        <v>2</v>
      </c>
      <c r="M550" t="s">
        <v>233</v>
      </c>
      <c r="N550" s="3" t="s">
        <v>549</v>
      </c>
      <c r="O550" s="3" t="s">
        <v>550</v>
      </c>
      <c r="P550" s="3" t="s">
        <v>650</v>
      </c>
      <c r="Q550" s="3">
        <f>VALUE(N550)*3600+VALUE(O550)*60+VALUE(SUBSTITUTE(P550,".",","))</f>
        <v>253.42400000000001</v>
      </c>
      <c r="R550" s="4" t="str">
        <f t="shared" si="8"/>
        <v>0:04:13,424</v>
      </c>
      <c r="S550" t="s">
        <v>4</v>
      </c>
      <c r="T550">
        <v>2963</v>
      </c>
      <c r="U550" t="s">
        <v>117</v>
      </c>
      <c r="V550" t="s">
        <v>118</v>
      </c>
      <c r="W550" t="s">
        <v>14</v>
      </c>
    </row>
    <row r="551" spans="1:23" outlineLevel="2" x14ac:dyDescent="0.3">
      <c r="A551" t="str">
        <f>U551&amp;" "&amp;V551&amp;" ("&amp;W551&amp;")"</f>
        <v>Tóth Ľudovít (KOM)</v>
      </c>
      <c r="B551" t="str">
        <f>E551&amp;" "&amp;F551&amp;" "&amp;G551</f>
        <v>K1 1000 Kadeti</v>
      </c>
      <c r="C551" t="str">
        <f>A551&amp;" "&amp;B551</f>
        <v>Tóth Ľudovít (KOM) K1 1000 Kadeti</v>
      </c>
      <c r="D551">
        <v>37</v>
      </c>
      <c r="E551" t="s">
        <v>0</v>
      </c>
      <c r="F551">
        <v>1000</v>
      </c>
      <c r="G551" t="s">
        <v>115</v>
      </c>
      <c r="H551" t="s">
        <v>2</v>
      </c>
      <c r="I551" s="1">
        <v>44317</v>
      </c>
      <c r="J551" s="2">
        <v>0.61597222222222225</v>
      </c>
      <c r="K551">
        <v>4</v>
      </c>
      <c r="L551">
        <v>1</v>
      </c>
      <c r="M551" t="s">
        <v>283</v>
      </c>
      <c r="N551" s="3" t="s">
        <v>549</v>
      </c>
      <c r="O551" s="3" t="s">
        <v>677</v>
      </c>
      <c r="P551" s="3" t="s">
        <v>698</v>
      </c>
      <c r="Q551" s="3">
        <f>VALUE(N551)*3600+VALUE(O551)*60+VALUE(SUBSTITUTE(P551,".",","))</f>
        <v>235.36</v>
      </c>
      <c r="R551" s="4" t="str">
        <f t="shared" si="8"/>
        <v>0:03:55,360</v>
      </c>
      <c r="S551" t="s">
        <v>4</v>
      </c>
      <c r="T551">
        <v>2963</v>
      </c>
      <c r="U551" t="s">
        <v>117</v>
      </c>
      <c r="V551" t="s">
        <v>118</v>
      </c>
      <c r="W551" t="s">
        <v>14</v>
      </c>
    </row>
    <row r="552" spans="1:23" outlineLevel="1" x14ac:dyDescent="0.3">
      <c r="C552" s="5" t="s">
        <v>1187</v>
      </c>
      <c r="I552" s="1"/>
      <c r="J552" s="2"/>
      <c r="N552" s="3"/>
      <c r="O552" s="3"/>
      <c r="P552" s="3"/>
      <c r="Q552" s="3">
        <f>SUBTOTAL(9,Q553:Q554)</f>
        <v>94.36</v>
      </c>
      <c r="R552" s="6" t="str">
        <f t="shared" si="8"/>
        <v>0:01:34,360</v>
      </c>
      <c r="W552">
        <f>SUBTOTAL(9,W553:W554)</f>
        <v>0</v>
      </c>
    </row>
    <row r="553" spans="1:23" outlineLevel="2" x14ac:dyDescent="0.3">
      <c r="A553" t="str">
        <f>U553&amp;" "&amp;V553&amp;" ("&amp;W553&amp;")"</f>
        <v>Tóth Ľudovít (KOM)</v>
      </c>
      <c r="B553" t="str">
        <f>E553&amp;" "&amp;F553&amp;" "&amp;G553</f>
        <v>K1 200 Kadeti</v>
      </c>
      <c r="C553" t="str">
        <f>A553&amp;" "&amp;B553</f>
        <v>Tóth Ľudovít (KOM) K1 200 Kadeti</v>
      </c>
      <c r="D553">
        <v>91</v>
      </c>
      <c r="E553" t="s">
        <v>0</v>
      </c>
      <c r="F553">
        <v>200</v>
      </c>
      <c r="G553" t="s">
        <v>115</v>
      </c>
      <c r="H553" t="s">
        <v>2</v>
      </c>
      <c r="I553" s="1">
        <v>44318</v>
      </c>
      <c r="J553" s="2">
        <v>0.63541666666666663</v>
      </c>
      <c r="K553">
        <v>3</v>
      </c>
      <c r="L553">
        <v>5</v>
      </c>
      <c r="M553" t="s">
        <v>455</v>
      </c>
      <c r="N553" s="3" t="s">
        <v>549</v>
      </c>
      <c r="O553" s="3" t="s">
        <v>549</v>
      </c>
      <c r="P553" s="3" t="s">
        <v>861</v>
      </c>
      <c r="Q553" s="3">
        <f>VALUE(N553)*3600+VALUE(O553)*60+VALUE(SUBSTITUTE(P553,".",","))</f>
        <v>49.64</v>
      </c>
      <c r="R553" s="4" t="str">
        <f t="shared" si="8"/>
        <v>0:00:49,640</v>
      </c>
      <c r="S553" t="s">
        <v>4</v>
      </c>
      <c r="T553">
        <v>2963</v>
      </c>
      <c r="U553" t="s">
        <v>117</v>
      </c>
      <c r="V553" t="s">
        <v>118</v>
      </c>
      <c r="W553" t="s">
        <v>14</v>
      </c>
    </row>
    <row r="554" spans="1:23" outlineLevel="2" x14ac:dyDescent="0.3">
      <c r="A554" t="str">
        <f>U554&amp;" "&amp;V554&amp;" ("&amp;W554&amp;")"</f>
        <v>Tóth Ľudovít (KOM)</v>
      </c>
      <c r="B554" t="str">
        <f>E554&amp;" "&amp;F554&amp;" "&amp;G554</f>
        <v>K1 200 Kadeti</v>
      </c>
      <c r="C554" t="str">
        <f>A554&amp;" "&amp;B554</f>
        <v>Tóth Ľudovít (KOM) K1 200 Kadeti</v>
      </c>
      <c r="D554">
        <v>105</v>
      </c>
      <c r="E554" t="s">
        <v>0</v>
      </c>
      <c r="F554">
        <v>200</v>
      </c>
      <c r="G554" t="s">
        <v>115</v>
      </c>
      <c r="H554" t="s">
        <v>2</v>
      </c>
      <c r="I554" s="1">
        <v>44318</v>
      </c>
      <c r="J554" s="2">
        <v>0.67708333333333337</v>
      </c>
      <c r="K554">
        <v>2</v>
      </c>
      <c r="L554">
        <v>4</v>
      </c>
      <c r="M554" t="s">
        <v>509</v>
      </c>
      <c r="N554" s="3" t="s">
        <v>549</v>
      </c>
      <c r="O554" s="3" t="s">
        <v>549</v>
      </c>
      <c r="P554" s="3" t="s">
        <v>909</v>
      </c>
      <c r="Q554" s="3">
        <f>VALUE(N554)*3600+VALUE(O554)*60+VALUE(SUBSTITUTE(P554,".",","))</f>
        <v>44.72</v>
      </c>
      <c r="R554" s="4" t="str">
        <f t="shared" si="8"/>
        <v>0:00:44,720</v>
      </c>
      <c r="S554" t="s">
        <v>4</v>
      </c>
      <c r="T554">
        <v>2963</v>
      </c>
      <c r="U554" t="s">
        <v>117</v>
      </c>
      <c r="V554" t="s">
        <v>118</v>
      </c>
      <c r="W554" t="s">
        <v>14</v>
      </c>
    </row>
    <row r="555" spans="1:23" outlineLevel="1" x14ac:dyDescent="0.3">
      <c r="C555" s="5" t="s">
        <v>1133</v>
      </c>
      <c r="I555" s="1"/>
      <c r="J555" s="2"/>
      <c r="N555" s="3"/>
      <c r="O555" s="3"/>
      <c r="P555" s="3"/>
      <c r="Q555" s="3">
        <f>SUBTOTAL(9,Q556:Q557)</f>
        <v>259.60000000000002</v>
      </c>
      <c r="R555" s="6" t="str">
        <f t="shared" si="8"/>
        <v>0:04:19,600</v>
      </c>
      <c r="W555">
        <f>SUBTOTAL(9,W556:W557)</f>
        <v>0</v>
      </c>
    </row>
    <row r="556" spans="1:23" outlineLevel="2" x14ac:dyDescent="0.3">
      <c r="A556" t="str">
        <f>U556&amp;" "&amp;V556&amp;" ("&amp;W556&amp;")"</f>
        <v>Tóth Ľudovít (KOM)</v>
      </c>
      <c r="B556" t="str">
        <f>E556&amp;" "&amp;F556&amp;" "&amp;G556</f>
        <v>K1 500 Kadeti</v>
      </c>
      <c r="C556" t="str">
        <f>A556&amp;" "&amp;B556</f>
        <v>Tóth Ľudovít (KOM) K1 500 Kadeti</v>
      </c>
      <c r="D556">
        <v>54</v>
      </c>
      <c r="E556" t="s">
        <v>0</v>
      </c>
      <c r="F556">
        <v>500</v>
      </c>
      <c r="G556" t="s">
        <v>115</v>
      </c>
      <c r="H556" t="s">
        <v>2</v>
      </c>
      <c r="I556" s="1">
        <v>44318</v>
      </c>
      <c r="J556" s="2">
        <v>0.39374999999999999</v>
      </c>
      <c r="K556">
        <v>3</v>
      </c>
      <c r="L556">
        <v>3</v>
      </c>
      <c r="M556" t="s">
        <v>337</v>
      </c>
      <c r="N556" s="3" t="s">
        <v>549</v>
      </c>
      <c r="O556" s="3" t="s">
        <v>720</v>
      </c>
      <c r="P556" s="3" t="s">
        <v>753</v>
      </c>
      <c r="Q556" s="3">
        <f>VALUE(N556)*3600+VALUE(O556)*60+VALUE(SUBSTITUTE(P556,".",","))</f>
        <v>132.19999999999999</v>
      </c>
      <c r="R556" s="4" t="str">
        <f t="shared" si="8"/>
        <v>0:02:12,200</v>
      </c>
      <c r="S556" t="s">
        <v>4</v>
      </c>
      <c r="T556">
        <v>2963</v>
      </c>
      <c r="U556" t="s">
        <v>117</v>
      </c>
      <c r="V556" t="s">
        <v>118</v>
      </c>
      <c r="W556" t="s">
        <v>14</v>
      </c>
    </row>
    <row r="557" spans="1:23" outlineLevel="2" x14ac:dyDescent="0.3">
      <c r="A557" t="str">
        <f>U557&amp;" "&amp;V557&amp;" ("&amp;W557&amp;")"</f>
        <v>Tóth Ľudovít (KOM)</v>
      </c>
      <c r="B557" t="str">
        <f>E557&amp;" "&amp;F557&amp;" "&amp;G557</f>
        <v>K1 500 Kadeti</v>
      </c>
      <c r="C557" t="str">
        <f>A557&amp;" "&amp;B557</f>
        <v>Tóth Ľudovít (KOM) K1 500 Kadeti</v>
      </c>
      <c r="D557">
        <v>68</v>
      </c>
      <c r="E557" t="s">
        <v>0</v>
      </c>
      <c r="F557">
        <v>500</v>
      </c>
      <c r="G557" t="s">
        <v>115</v>
      </c>
      <c r="H557" t="s">
        <v>2</v>
      </c>
      <c r="I557" s="1">
        <v>44318</v>
      </c>
      <c r="J557" s="2">
        <v>0.59375</v>
      </c>
      <c r="K557">
        <v>2</v>
      </c>
      <c r="L557">
        <v>5</v>
      </c>
      <c r="M557" t="s">
        <v>397</v>
      </c>
      <c r="N557" s="3" t="s">
        <v>549</v>
      </c>
      <c r="O557" s="3" t="s">
        <v>720</v>
      </c>
      <c r="P557" s="3" t="s">
        <v>640</v>
      </c>
      <c r="Q557" s="3">
        <f>VALUE(N557)*3600+VALUE(O557)*60+VALUE(SUBSTITUTE(P557,".",","))</f>
        <v>127.4</v>
      </c>
      <c r="R557" s="4" t="str">
        <f t="shared" si="8"/>
        <v>0:02:07,400</v>
      </c>
      <c r="S557" t="s">
        <v>4</v>
      </c>
      <c r="T557">
        <v>2963</v>
      </c>
      <c r="U557" t="s">
        <v>117</v>
      </c>
      <c r="V557" t="s">
        <v>118</v>
      </c>
      <c r="W557" t="s">
        <v>14</v>
      </c>
    </row>
    <row r="558" spans="1:23" outlineLevel="1" x14ac:dyDescent="0.3">
      <c r="C558" s="5" t="s">
        <v>1258</v>
      </c>
      <c r="I558" s="1"/>
      <c r="J558" s="2"/>
      <c r="N558" s="3"/>
      <c r="O558" s="3"/>
      <c r="P558" s="3"/>
      <c r="Q558" s="3">
        <f>SUBTOTAL(9,Q559:Q560)</f>
        <v>588.55999999999995</v>
      </c>
      <c r="R558" s="6" t="str">
        <f t="shared" si="8"/>
        <v>0:09:48,560</v>
      </c>
      <c r="W558">
        <f>SUBTOTAL(9,W559:W560)</f>
        <v>0</v>
      </c>
    </row>
    <row r="559" spans="1:23" outlineLevel="2" x14ac:dyDescent="0.3">
      <c r="A559" t="str">
        <f>U559&amp;" "&amp;V559&amp;" ("&amp;W559&amp;")"</f>
        <v>Trakalová Tatiana (PIE)</v>
      </c>
      <c r="B559" t="str">
        <f>E559&amp;" "&amp;F559&amp;" "&amp;G559</f>
        <v>K1 1000 Juniorky</v>
      </c>
      <c r="C559" t="str">
        <f>A559&amp;" "&amp;B559</f>
        <v>Trakalová Tatiana (PIE) K1 1000 Juniorky</v>
      </c>
      <c r="D559">
        <v>7</v>
      </c>
      <c r="E559" t="s">
        <v>0</v>
      </c>
      <c r="F559">
        <v>1000</v>
      </c>
      <c r="G559" t="s">
        <v>87</v>
      </c>
      <c r="H559" t="s">
        <v>2</v>
      </c>
      <c r="I559" s="1">
        <v>44317</v>
      </c>
      <c r="J559" s="2">
        <v>0.4458333333333333</v>
      </c>
      <c r="K559">
        <v>8</v>
      </c>
      <c r="L559">
        <v>5</v>
      </c>
      <c r="M559" t="s">
        <v>100</v>
      </c>
      <c r="N559" s="3" t="s">
        <v>549</v>
      </c>
      <c r="O559" s="3" t="s">
        <v>550</v>
      </c>
      <c r="P559" s="3" t="s">
        <v>582</v>
      </c>
      <c r="Q559" s="3">
        <f>VALUE(N559)*3600+VALUE(O559)*60+VALUE(SUBSTITUTE(P559,".",","))</f>
        <v>290.04000000000002</v>
      </c>
      <c r="R559" s="4" t="str">
        <f t="shared" si="8"/>
        <v>0:04:50,040</v>
      </c>
      <c r="S559" t="s">
        <v>4</v>
      </c>
      <c r="T559">
        <v>2952</v>
      </c>
      <c r="U559" t="s">
        <v>101</v>
      </c>
      <c r="V559" t="s">
        <v>102</v>
      </c>
      <c r="W559" t="s">
        <v>7</v>
      </c>
    </row>
    <row r="560" spans="1:23" outlineLevel="2" x14ac:dyDescent="0.3">
      <c r="A560" t="str">
        <f>U560&amp;" "&amp;V560&amp;" ("&amp;W560&amp;")"</f>
        <v>Trakalová Tatiana (PIE)</v>
      </c>
      <c r="B560" t="str">
        <f>E560&amp;" "&amp;F560&amp;" "&amp;G560</f>
        <v>K1 1000 Juniorky</v>
      </c>
      <c r="C560" t="str">
        <f>A560&amp;" "&amp;B560</f>
        <v>Trakalová Tatiana (PIE) K1 1000 Juniorky</v>
      </c>
      <c r="D560">
        <v>20</v>
      </c>
      <c r="E560" t="s">
        <v>0</v>
      </c>
      <c r="F560">
        <v>1000</v>
      </c>
      <c r="G560" t="s">
        <v>87</v>
      </c>
      <c r="H560" t="s">
        <v>2</v>
      </c>
      <c r="I560" s="1">
        <v>44317</v>
      </c>
      <c r="J560" s="2">
        <v>0.5083333333333333</v>
      </c>
      <c r="K560">
        <v>3</v>
      </c>
      <c r="L560">
        <v>6</v>
      </c>
      <c r="M560" t="s">
        <v>229</v>
      </c>
      <c r="N560" s="3" t="s">
        <v>549</v>
      </c>
      <c r="O560" s="3" t="s">
        <v>550</v>
      </c>
      <c r="P560" s="3" t="s">
        <v>646</v>
      </c>
      <c r="Q560" s="3">
        <f>VALUE(N560)*3600+VALUE(O560)*60+VALUE(SUBSTITUTE(P560,".",","))</f>
        <v>298.52</v>
      </c>
      <c r="R560" s="4" t="str">
        <f t="shared" si="8"/>
        <v>0:04:58,520</v>
      </c>
      <c r="S560" t="s">
        <v>4</v>
      </c>
      <c r="T560">
        <v>2952</v>
      </c>
      <c r="U560" t="s">
        <v>101</v>
      </c>
      <c r="V560" t="s">
        <v>102</v>
      </c>
      <c r="W560" t="s">
        <v>7</v>
      </c>
    </row>
    <row r="561" spans="1:23" outlineLevel="1" x14ac:dyDescent="0.3">
      <c r="C561" s="5" t="s">
        <v>1205</v>
      </c>
      <c r="I561" s="1"/>
      <c r="J561" s="2"/>
      <c r="N561" s="3"/>
      <c r="O561" s="3"/>
      <c r="P561" s="3"/>
      <c r="Q561" s="3">
        <f>SUBTOTAL(9,Q562:Q563)</f>
        <v>105.88</v>
      </c>
      <c r="R561" s="6" t="str">
        <f t="shared" si="8"/>
        <v>0:01:45,880</v>
      </c>
      <c r="W561">
        <f>SUBTOTAL(9,W562:W563)</f>
        <v>0</v>
      </c>
    </row>
    <row r="562" spans="1:23" outlineLevel="2" x14ac:dyDescent="0.3">
      <c r="A562" t="str">
        <f>U562&amp;" "&amp;V562&amp;" ("&amp;W562&amp;")"</f>
        <v>Trakalová Tatiana (PIE)</v>
      </c>
      <c r="B562" t="str">
        <f>E562&amp;" "&amp;F562&amp;" "&amp;G562</f>
        <v>K1 200 Juniorky</v>
      </c>
      <c r="C562" t="str">
        <f>A562&amp;" "&amp;B562</f>
        <v>Trakalová Tatiana (PIE) K1 200 Juniorky</v>
      </c>
      <c r="D562">
        <v>90</v>
      </c>
      <c r="E562" t="s">
        <v>0</v>
      </c>
      <c r="F562">
        <v>200</v>
      </c>
      <c r="G562" t="s">
        <v>87</v>
      </c>
      <c r="H562" t="s">
        <v>2</v>
      </c>
      <c r="I562" s="1">
        <v>44318</v>
      </c>
      <c r="J562" s="2">
        <v>0.6333333333333333</v>
      </c>
      <c r="K562">
        <v>8</v>
      </c>
      <c r="L562">
        <v>4</v>
      </c>
      <c r="M562" t="s">
        <v>446</v>
      </c>
      <c r="N562" s="3" t="s">
        <v>549</v>
      </c>
      <c r="O562" s="3" t="s">
        <v>549</v>
      </c>
      <c r="P562" s="3" t="s">
        <v>853</v>
      </c>
      <c r="Q562" s="3">
        <f>VALUE(N562)*3600+VALUE(O562)*60+VALUE(SUBSTITUTE(P562,".",","))</f>
        <v>53.04</v>
      </c>
      <c r="R562" s="4" t="str">
        <f t="shared" si="8"/>
        <v>0:00:53,040</v>
      </c>
      <c r="S562" t="s">
        <v>4</v>
      </c>
      <c r="T562">
        <v>2952</v>
      </c>
      <c r="U562" t="s">
        <v>101</v>
      </c>
      <c r="V562" t="s">
        <v>102</v>
      </c>
      <c r="W562" t="s">
        <v>7</v>
      </c>
    </row>
    <row r="563" spans="1:23" outlineLevel="2" x14ac:dyDescent="0.3">
      <c r="A563" t="str">
        <f>U563&amp;" "&amp;V563&amp;" ("&amp;W563&amp;")"</f>
        <v>Trakalová Tatiana (PIE)</v>
      </c>
      <c r="B563" t="str">
        <f>E563&amp;" "&amp;F563&amp;" "&amp;G563</f>
        <v>K1 200 Juniorky</v>
      </c>
      <c r="C563" t="str">
        <f>A563&amp;" "&amp;B563</f>
        <v>Trakalová Tatiana (PIE) K1 200 Juniorky</v>
      </c>
      <c r="D563">
        <v>104</v>
      </c>
      <c r="E563" t="s">
        <v>0</v>
      </c>
      <c r="F563">
        <v>200</v>
      </c>
      <c r="G563" t="s">
        <v>87</v>
      </c>
      <c r="H563" t="s">
        <v>2</v>
      </c>
      <c r="I563" s="1">
        <v>44318</v>
      </c>
      <c r="J563" s="2">
        <v>0.67499999999999993</v>
      </c>
      <c r="K563">
        <v>7</v>
      </c>
      <c r="L563">
        <v>5</v>
      </c>
      <c r="M563" t="s">
        <v>502</v>
      </c>
      <c r="N563" s="3" t="s">
        <v>549</v>
      </c>
      <c r="O563" s="3" t="s">
        <v>549</v>
      </c>
      <c r="P563" s="3" t="s">
        <v>903</v>
      </c>
      <c r="Q563" s="3">
        <f>VALUE(N563)*3600+VALUE(O563)*60+VALUE(SUBSTITUTE(P563,".",","))</f>
        <v>52.84</v>
      </c>
      <c r="R563" s="4" t="str">
        <f t="shared" si="8"/>
        <v>0:00:52,840</v>
      </c>
      <c r="S563" t="s">
        <v>4</v>
      </c>
      <c r="T563">
        <v>2952</v>
      </c>
      <c r="U563" t="s">
        <v>101</v>
      </c>
      <c r="V563" t="s">
        <v>102</v>
      </c>
      <c r="W563" t="s">
        <v>7</v>
      </c>
    </row>
    <row r="564" spans="1:23" outlineLevel="1" x14ac:dyDescent="0.3">
      <c r="C564" s="5" t="s">
        <v>1151</v>
      </c>
      <c r="I564" s="1"/>
      <c r="J564" s="2"/>
      <c r="N564" s="3"/>
      <c r="O564" s="3"/>
      <c r="P564" s="3"/>
      <c r="Q564" s="3">
        <f>SUBTOTAL(9,Q565:Q566)</f>
        <v>291.52999999999997</v>
      </c>
      <c r="R564" s="6" t="str">
        <f t="shared" si="8"/>
        <v>0:04:51,530</v>
      </c>
      <c r="W564">
        <f>SUBTOTAL(9,W565:W566)</f>
        <v>0</v>
      </c>
    </row>
    <row r="565" spans="1:23" outlineLevel="2" x14ac:dyDescent="0.3">
      <c r="A565" t="str">
        <f>U565&amp;" "&amp;V565&amp;" ("&amp;W565&amp;")"</f>
        <v>Trakalová Tatiana (PIE)</v>
      </c>
      <c r="B565" t="str">
        <f>E565&amp;" "&amp;F565&amp;" "&amp;G565</f>
        <v>K1 500 Juniorky</v>
      </c>
      <c r="C565" t="str">
        <f>A565&amp;" "&amp;B565</f>
        <v>Trakalová Tatiana (PIE) K1 500 Juniorky</v>
      </c>
      <c r="D565">
        <v>53</v>
      </c>
      <c r="E565" t="s">
        <v>0</v>
      </c>
      <c r="F565">
        <v>500</v>
      </c>
      <c r="G565" t="s">
        <v>87</v>
      </c>
      <c r="H565" t="s">
        <v>2</v>
      </c>
      <c r="I565" s="1">
        <v>44318</v>
      </c>
      <c r="J565" s="2">
        <v>0.39166666666666666</v>
      </c>
      <c r="K565">
        <v>8</v>
      </c>
      <c r="L565">
        <v>6</v>
      </c>
      <c r="M565" t="s">
        <v>331</v>
      </c>
      <c r="N565" s="3" t="s">
        <v>549</v>
      </c>
      <c r="O565" s="3" t="s">
        <v>720</v>
      </c>
      <c r="P565" s="3" t="s">
        <v>747</v>
      </c>
      <c r="Q565" s="3">
        <f>VALUE(N565)*3600+VALUE(O565)*60+VALUE(SUBSTITUTE(P565,".",","))</f>
        <v>150.05000000000001</v>
      </c>
      <c r="R565" s="4" t="str">
        <f t="shared" si="8"/>
        <v>0:02:30,050</v>
      </c>
      <c r="S565" t="s">
        <v>4</v>
      </c>
      <c r="T565">
        <v>2952</v>
      </c>
      <c r="U565" t="s">
        <v>101</v>
      </c>
      <c r="V565" t="s">
        <v>102</v>
      </c>
      <c r="W565" t="s">
        <v>7</v>
      </c>
    </row>
    <row r="566" spans="1:23" outlineLevel="2" x14ac:dyDescent="0.3">
      <c r="A566" t="str">
        <f>U566&amp;" "&amp;V566&amp;" ("&amp;W566&amp;")"</f>
        <v>Trakalová Tatiana (PIE)</v>
      </c>
      <c r="B566" t="str">
        <f>E566&amp;" "&amp;F566&amp;" "&amp;G566</f>
        <v>K1 500 Juniorky</v>
      </c>
      <c r="C566" t="str">
        <f>A566&amp;" "&amp;B566</f>
        <v>Trakalová Tatiana (PIE) K1 500 Juniorky</v>
      </c>
      <c r="D566">
        <v>67</v>
      </c>
      <c r="E566" t="s">
        <v>0</v>
      </c>
      <c r="F566">
        <v>500</v>
      </c>
      <c r="G566" t="s">
        <v>87</v>
      </c>
      <c r="H566" t="s">
        <v>2</v>
      </c>
      <c r="I566" s="1">
        <v>44318</v>
      </c>
      <c r="J566" s="2">
        <v>0.59166666666666667</v>
      </c>
      <c r="K566">
        <v>8</v>
      </c>
      <c r="L566">
        <v>6</v>
      </c>
      <c r="M566" t="s">
        <v>391</v>
      </c>
      <c r="N566" s="3" t="s">
        <v>549</v>
      </c>
      <c r="O566" s="3" t="s">
        <v>720</v>
      </c>
      <c r="P566" s="3" t="s">
        <v>805</v>
      </c>
      <c r="Q566" s="3">
        <f>VALUE(N566)*3600+VALUE(O566)*60+VALUE(SUBSTITUTE(P566,".",","))</f>
        <v>141.47999999999999</v>
      </c>
      <c r="R566" s="4" t="str">
        <f t="shared" si="8"/>
        <v>0:02:21,480</v>
      </c>
      <c r="S566" t="s">
        <v>4</v>
      </c>
      <c r="T566">
        <v>2952</v>
      </c>
      <c r="U566" t="s">
        <v>101</v>
      </c>
      <c r="V566" t="s">
        <v>102</v>
      </c>
      <c r="W566" t="s">
        <v>7</v>
      </c>
    </row>
    <row r="567" spans="1:23" outlineLevel="1" x14ac:dyDescent="0.3">
      <c r="C567" s="5" t="s">
        <v>1239</v>
      </c>
      <c r="I567" s="1"/>
      <c r="J567" s="2"/>
      <c r="N567" s="3"/>
      <c r="O567" s="3"/>
      <c r="P567" s="3"/>
      <c r="Q567" s="3">
        <f>SUBTOTAL(9,Q568:Q570)</f>
        <v>790.52099999999996</v>
      </c>
      <c r="R567" s="6" t="str">
        <f t="shared" si="8"/>
        <v>0:13:10,521</v>
      </c>
      <c r="W567">
        <f>SUBTOTAL(9,W568:W570)</f>
        <v>0</v>
      </c>
    </row>
    <row r="568" spans="1:23" outlineLevel="2" x14ac:dyDescent="0.3">
      <c r="A568" t="str">
        <f>U568&amp;" "&amp;V568&amp;" ("&amp;W568&amp;")"</f>
        <v>Tučka Jakub (UKB)</v>
      </c>
      <c r="B568" t="str">
        <f>E568&amp;" "&amp;F568&amp;" "&amp;G568</f>
        <v>K1 1000 Kadeti</v>
      </c>
      <c r="C568" t="str">
        <f>A568&amp;" "&amp;B568</f>
        <v>Tučka Jakub (UKB) K1 1000 Kadeti</v>
      </c>
      <c r="D568">
        <v>11</v>
      </c>
      <c r="E568" t="s">
        <v>0</v>
      </c>
      <c r="F568">
        <v>1000</v>
      </c>
      <c r="G568" t="s">
        <v>115</v>
      </c>
      <c r="H568" t="s">
        <v>2</v>
      </c>
      <c r="I568" s="1">
        <v>44317</v>
      </c>
      <c r="J568" s="2">
        <v>0.46249999999999997</v>
      </c>
      <c r="K568">
        <v>9</v>
      </c>
      <c r="L568">
        <v>6</v>
      </c>
      <c r="M568" t="s">
        <v>129</v>
      </c>
      <c r="N568" s="3" t="s">
        <v>549</v>
      </c>
      <c r="O568" s="3" t="s">
        <v>550</v>
      </c>
      <c r="P568" s="3" t="s">
        <v>592</v>
      </c>
      <c r="Q568" s="3">
        <f>VALUE(N568)*3600+VALUE(O568)*60+VALUE(SUBSTITUTE(P568,".",","))</f>
        <v>269.24</v>
      </c>
      <c r="R568" s="4" t="str">
        <f t="shared" si="8"/>
        <v>0:04:29,240</v>
      </c>
      <c r="S568" t="s">
        <v>4</v>
      </c>
      <c r="T568">
        <v>2947</v>
      </c>
      <c r="U568" t="s">
        <v>130</v>
      </c>
      <c r="V568" t="s">
        <v>131</v>
      </c>
      <c r="W568" t="s">
        <v>55</v>
      </c>
    </row>
    <row r="569" spans="1:23" outlineLevel="2" x14ac:dyDescent="0.3">
      <c r="A569" t="str">
        <f>U569&amp;" "&amp;V569&amp;" ("&amp;W569&amp;")"</f>
        <v>Tučka Jakub (UKB)</v>
      </c>
      <c r="B569" t="str">
        <f>E569&amp;" "&amp;F569&amp;" "&amp;G569</f>
        <v>K1 1000 Kadeti</v>
      </c>
      <c r="C569" t="str">
        <f>A569&amp;" "&amp;B569</f>
        <v>Tučka Jakub (UKB) K1 1000 Kadeti</v>
      </c>
      <c r="D569">
        <v>21</v>
      </c>
      <c r="E569" t="s">
        <v>0</v>
      </c>
      <c r="F569">
        <v>1000</v>
      </c>
      <c r="G569" t="s">
        <v>115</v>
      </c>
      <c r="H569" t="s">
        <v>2</v>
      </c>
      <c r="I569" s="1">
        <v>44317</v>
      </c>
      <c r="J569" s="2">
        <v>0.51041666666666663</v>
      </c>
      <c r="K569">
        <v>4</v>
      </c>
      <c r="L569">
        <v>7</v>
      </c>
      <c r="M569" t="s">
        <v>238</v>
      </c>
      <c r="N569" s="3" t="s">
        <v>549</v>
      </c>
      <c r="O569" s="3" t="s">
        <v>550</v>
      </c>
      <c r="P569" s="3" t="s">
        <v>655</v>
      </c>
      <c r="Q569" s="3">
        <f>VALUE(N569)*3600+VALUE(O569)*60+VALUE(SUBSTITUTE(P569,".",","))</f>
        <v>269.24099999999999</v>
      </c>
      <c r="R569" s="4" t="str">
        <f t="shared" si="8"/>
        <v>0:04:29,241</v>
      </c>
      <c r="S569" t="s">
        <v>4</v>
      </c>
      <c r="T569">
        <v>2947</v>
      </c>
      <c r="U569" t="s">
        <v>130</v>
      </c>
      <c r="V569" t="s">
        <v>131</v>
      </c>
      <c r="W569" t="s">
        <v>55</v>
      </c>
    </row>
    <row r="570" spans="1:23" outlineLevel="2" x14ac:dyDescent="0.3">
      <c r="A570" t="str">
        <f>U570&amp;" "&amp;V570&amp;" ("&amp;W570&amp;")"</f>
        <v>Tučka Jakub (UKB)</v>
      </c>
      <c r="B570" t="str">
        <f>E570&amp;" "&amp;F570&amp;" "&amp;G570</f>
        <v>K1 1000 Kadeti</v>
      </c>
      <c r="C570" t="str">
        <f>A570&amp;" "&amp;B570</f>
        <v>Tučka Jakub (UKB) K1 1000 Kadeti</v>
      </c>
      <c r="D570">
        <v>37</v>
      </c>
      <c r="E570" t="s">
        <v>0</v>
      </c>
      <c r="F570">
        <v>1000</v>
      </c>
      <c r="G570" t="s">
        <v>115</v>
      </c>
      <c r="H570" t="s">
        <v>2</v>
      </c>
      <c r="I570" s="1">
        <v>44317</v>
      </c>
      <c r="J570" s="2">
        <v>0.61597222222222225</v>
      </c>
      <c r="K570">
        <v>3</v>
      </c>
      <c r="L570">
        <v>6</v>
      </c>
      <c r="M570" t="s">
        <v>288</v>
      </c>
      <c r="N570" s="3" t="s">
        <v>549</v>
      </c>
      <c r="O570" s="3" t="s">
        <v>550</v>
      </c>
      <c r="P570" s="3" t="s">
        <v>703</v>
      </c>
      <c r="Q570" s="3">
        <f>VALUE(N570)*3600+VALUE(O570)*60+VALUE(SUBSTITUTE(P570,".",","))</f>
        <v>252.04</v>
      </c>
      <c r="R570" s="4" t="str">
        <f t="shared" si="8"/>
        <v>0:04:12,040</v>
      </c>
      <c r="S570" t="s">
        <v>4</v>
      </c>
      <c r="T570">
        <v>2947</v>
      </c>
      <c r="U570" t="s">
        <v>130</v>
      </c>
      <c r="V570" t="s">
        <v>131</v>
      </c>
      <c r="W570" t="s">
        <v>55</v>
      </c>
    </row>
    <row r="571" spans="1:23" outlineLevel="1" x14ac:dyDescent="0.3">
      <c r="C571" s="5" t="s">
        <v>1186</v>
      </c>
      <c r="I571" s="1"/>
      <c r="J571" s="2"/>
      <c r="N571" s="3"/>
      <c r="O571" s="3"/>
      <c r="P571" s="3"/>
      <c r="Q571" s="3">
        <f>SUBTOTAL(9,Q572:Q573)</f>
        <v>96.800000000000011</v>
      </c>
      <c r="R571" s="6" t="str">
        <f t="shared" si="8"/>
        <v>0:01:36,800</v>
      </c>
      <c r="W571">
        <f>SUBTOTAL(9,W572:W573)</f>
        <v>0</v>
      </c>
    </row>
    <row r="572" spans="1:23" outlineLevel="2" x14ac:dyDescent="0.3">
      <c r="A572" t="str">
        <f>U572&amp;" "&amp;V572&amp;" ("&amp;W572&amp;")"</f>
        <v>Tučka Jakub (UKB)</v>
      </c>
      <c r="B572" t="str">
        <f>E572&amp;" "&amp;F572&amp;" "&amp;G572</f>
        <v>K1 200 Kadeti</v>
      </c>
      <c r="C572" t="str">
        <f>A572&amp;" "&amp;B572</f>
        <v>Tučka Jakub (UKB) K1 200 Kadeti</v>
      </c>
      <c r="D572">
        <v>91</v>
      </c>
      <c r="E572" t="s">
        <v>0</v>
      </c>
      <c r="F572">
        <v>200</v>
      </c>
      <c r="G572" t="s">
        <v>115</v>
      </c>
      <c r="H572" t="s">
        <v>2</v>
      </c>
      <c r="I572" s="1">
        <v>44318</v>
      </c>
      <c r="J572" s="2">
        <v>0.63541666666666663</v>
      </c>
      <c r="K572">
        <v>9</v>
      </c>
      <c r="L572">
        <v>6</v>
      </c>
      <c r="M572" t="s">
        <v>456</v>
      </c>
      <c r="N572" s="3" t="s">
        <v>549</v>
      </c>
      <c r="O572" s="3" t="s">
        <v>549</v>
      </c>
      <c r="P572" s="3" t="s">
        <v>862</v>
      </c>
      <c r="Q572" s="3">
        <f>VALUE(N572)*3600+VALUE(O572)*60+VALUE(SUBSTITUTE(P572,".",","))</f>
        <v>49.96</v>
      </c>
      <c r="R572" s="4" t="str">
        <f t="shared" si="8"/>
        <v>0:00:49,960</v>
      </c>
      <c r="S572" t="s">
        <v>4</v>
      </c>
      <c r="T572">
        <v>2947</v>
      </c>
      <c r="U572" t="s">
        <v>130</v>
      </c>
      <c r="V572" t="s">
        <v>131</v>
      </c>
      <c r="W572" t="s">
        <v>55</v>
      </c>
    </row>
    <row r="573" spans="1:23" outlineLevel="2" x14ac:dyDescent="0.3">
      <c r="A573" t="str">
        <f>U573&amp;" "&amp;V573&amp;" ("&amp;W573&amp;")"</f>
        <v>Tučka Jakub (UKB)</v>
      </c>
      <c r="B573" t="str">
        <f>E573&amp;" "&amp;F573&amp;" "&amp;G573</f>
        <v>K1 200 Kadeti</v>
      </c>
      <c r="C573" t="str">
        <f>A573&amp;" "&amp;B573</f>
        <v>Tučka Jakub (UKB) K1 200 Kadeti</v>
      </c>
      <c r="D573">
        <v>105</v>
      </c>
      <c r="E573" t="s">
        <v>0</v>
      </c>
      <c r="F573">
        <v>200</v>
      </c>
      <c r="G573" t="s">
        <v>115</v>
      </c>
      <c r="H573" t="s">
        <v>2</v>
      </c>
      <c r="I573" s="1">
        <v>44318</v>
      </c>
      <c r="J573" s="2">
        <v>0.67708333333333337</v>
      </c>
      <c r="K573">
        <v>5</v>
      </c>
      <c r="L573">
        <v>7</v>
      </c>
      <c r="M573" t="s">
        <v>511</v>
      </c>
      <c r="N573" s="3" t="s">
        <v>549</v>
      </c>
      <c r="O573" s="3" t="s">
        <v>549</v>
      </c>
      <c r="P573" s="3" t="s">
        <v>911</v>
      </c>
      <c r="Q573" s="3">
        <f>VALUE(N573)*3600+VALUE(O573)*60+VALUE(SUBSTITUTE(P573,".",","))</f>
        <v>46.84</v>
      </c>
      <c r="R573" s="4" t="str">
        <f t="shared" si="8"/>
        <v>0:00:46,840</v>
      </c>
      <c r="S573" t="s">
        <v>4</v>
      </c>
      <c r="T573">
        <v>2947</v>
      </c>
      <c r="U573" t="s">
        <v>130</v>
      </c>
      <c r="V573" t="s">
        <v>131</v>
      </c>
      <c r="W573" t="s">
        <v>55</v>
      </c>
    </row>
    <row r="574" spans="1:23" outlineLevel="1" x14ac:dyDescent="0.3">
      <c r="C574" s="5" t="s">
        <v>1132</v>
      </c>
      <c r="I574" s="1"/>
      <c r="J574" s="2"/>
      <c r="N574" s="3"/>
      <c r="O574" s="3"/>
      <c r="P574" s="3"/>
      <c r="Q574" s="3">
        <f>SUBTOTAL(9,Q575:Q576)</f>
        <v>265.89100000000002</v>
      </c>
      <c r="R574" s="6" t="str">
        <f t="shared" si="8"/>
        <v>0:04:25,891</v>
      </c>
      <c r="W574">
        <f>SUBTOTAL(9,W575:W576)</f>
        <v>0</v>
      </c>
    </row>
    <row r="575" spans="1:23" outlineLevel="2" x14ac:dyDescent="0.3">
      <c r="A575" t="str">
        <f>U575&amp;" "&amp;V575&amp;" ("&amp;W575&amp;")"</f>
        <v>Tučka Jakub (UKB)</v>
      </c>
      <c r="B575" t="str">
        <f>E575&amp;" "&amp;F575&amp;" "&amp;G575</f>
        <v>K1 500 Kadeti</v>
      </c>
      <c r="C575" t="str">
        <f>A575&amp;" "&amp;B575</f>
        <v>Tučka Jakub (UKB) K1 500 Kadeti</v>
      </c>
      <c r="D575">
        <v>54</v>
      </c>
      <c r="E575" t="s">
        <v>0</v>
      </c>
      <c r="F575">
        <v>500</v>
      </c>
      <c r="G575" t="s">
        <v>115</v>
      </c>
      <c r="H575" t="s">
        <v>2</v>
      </c>
      <c r="I575" s="1">
        <v>44318</v>
      </c>
      <c r="J575" s="2">
        <v>0.39374999999999999</v>
      </c>
      <c r="K575">
        <v>9</v>
      </c>
      <c r="L575">
        <v>4</v>
      </c>
      <c r="M575" t="s">
        <v>338</v>
      </c>
      <c r="N575" s="3" t="s">
        <v>549</v>
      </c>
      <c r="O575" s="3" t="s">
        <v>720</v>
      </c>
      <c r="P575" s="3" t="s">
        <v>754</v>
      </c>
      <c r="Q575" s="3">
        <f>VALUE(N575)*3600+VALUE(O575)*60+VALUE(SUBSTITUTE(P575,".",","))</f>
        <v>132.37100000000001</v>
      </c>
      <c r="R575" s="4" t="str">
        <f t="shared" si="8"/>
        <v>0:02:12,371</v>
      </c>
      <c r="S575" t="s">
        <v>4</v>
      </c>
      <c r="T575">
        <v>2947</v>
      </c>
      <c r="U575" t="s">
        <v>130</v>
      </c>
      <c r="V575" t="s">
        <v>131</v>
      </c>
      <c r="W575" t="s">
        <v>55</v>
      </c>
    </row>
    <row r="576" spans="1:23" outlineLevel="2" x14ac:dyDescent="0.3">
      <c r="A576" t="str">
        <f>U576&amp;" "&amp;V576&amp;" ("&amp;W576&amp;")"</f>
        <v>Tučka Jakub (UKB)</v>
      </c>
      <c r="B576" t="str">
        <f>E576&amp;" "&amp;F576&amp;" "&amp;G576</f>
        <v>K1 500 Kadeti</v>
      </c>
      <c r="C576" t="str">
        <f>A576&amp;" "&amp;B576</f>
        <v>Tučka Jakub (UKB) K1 500 Kadeti</v>
      </c>
      <c r="D576">
        <v>68</v>
      </c>
      <c r="E576" t="s">
        <v>0</v>
      </c>
      <c r="F576">
        <v>500</v>
      </c>
      <c r="G576" t="s">
        <v>115</v>
      </c>
      <c r="H576" t="s">
        <v>2</v>
      </c>
      <c r="I576" s="1">
        <v>44318</v>
      </c>
      <c r="J576" s="2">
        <v>0.59375</v>
      </c>
      <c r="K576">
        <v>3</v>
      </c>
      <c r="L576">
        <v>7</v>
      </c>
      <c r="M576" t="s">
        <v>399</v>
      </c>
      <c r="N576" s="3" t="s">
        <v>549</v>
      </c>
      <c r="O576" s="3" t="s">
        <v>720</v>
      </c>
      <c r="P576" s="3" t="s">
        <v>811</v>
      </c>
      <c r="Q576" s="3">
        <f>VALUE(N576)*3600+VALUE(O576)*60+VALUE(SUBSTITUTE(P576,".",","))</f>
        <v>133.52000000000001</v>
      </c>
      <c r="R576" s="4" t="str">
        <f t="shared" si="8"/>
        <v>0:02:13,520</v>
      </c>
      <c r="S576" t="s">
        <v>4</v>
      </c>
      <c r="T576">
        <v>2947</v>
      </c>
      <c r="U576" t="s">
        <v>130</v>
      </c>
      <c r="V576" t="s">
        <v>131</v>
      </c>
      <c r="W576" t="s">
        <v>55</v>
      </c>
    </row>
    <row r="577" spans="1:23" outlineLevel="1" x14ac:dyDescent="0.3">
      <c r="C577" s="5" t="s">
        <v>1268</v>
      </c>
      <c r="I577" s="1"/>
      <c r="J577" s="2"/>
      <c r="N577" s="3"/>
      <c r="O577" s="3"/>
      <c r="P577" s="3"/>
      <c r="Q577" s="3">
        <f>SUBTOTAL(9,Q578:Q580)</f>
        <v>750.83999999999992</v>
      </c>
      <c r="R577" s="6" t="str">
        <f t="shared" si="8"/>
        <v>0:12:30,840</v>
      </c>
      <c r="W577">
        <f>SUBTOTAL(9,W578:W580)</f>
        <v>0</v>
      </c>
    </row>
    <row r="578" spans="1:23" outlineLevel="2" x14ac:dyDescent="0.3">
      <c r="A578" t="str">
        <f>U578&amp;" "&amp;V578&amp;" ("&amp;W578&amp;")"</f>
        <v>Vargha Boris (ŠAM)</v>
      </c>
      <c r="B578" t="str">
        <f>E578&amp;" "&amp;F578&amp;" "&amp;G578</f>
        <v>K1 1000 Juniori</v>
      </c>
      <c r="C578" t="str">
        <f>A578&amp;" "&amp;B578</f>
        <v>Vargha Boris (ŠAM) K1 1000 Juniori</v>
      </c>
      <c r="D578">
        <v>4</v>
      </c>
      <c r="E578" t="s">
        <v>0</v>
      </c>
      <c r="F578">
        <v>1000</v>
      </c>
      <c r="G578" t="s">
        <v>1</v>
      </c>
      <c r="H578" t="s">
        <v>2</v>
      </c>
      <c r="I578" s="1">
        <v>44317</v>
      </c>
      <c r="J578" s="2">
        <v>0.43958333333333338</v>
      </c>
      <c r="K578">
        <v>6</v>
      </c>
      <c r="L578">
        <v>2</v>
      </c>
      <c r="M578" t="s">
        <v>38</v>
      </c>
      <c r="N578" s="3" t="s">
        <v>549</v>
      </c>
      <c r="O578" s="3" t="s">
        <v>550</v>
      </c>
      <c r="P578" s="3" t="s">
        <v>561</v>
      </c>
      <c r="Q578" s="3">
        <f>VALUE(N578)*3600+VALUE(O578)*60+VALUE(SUBSTITUTE(P578,".",","))</f>
        <v>256.04000000000002</v>
      </c>
      <c r="R578" s="4" t="str">
        <f t="shared" si="8"/>
        <v>0:04:16,040</v>
      </c>
      <c r="S578" t="s">
        <v>4</v>
      </c>
      <c r="T578">
        <v>3252</v>
      </c>
      <c r="U578" t="s">
        <v>39</v>
      </c>
      <c r="V578" t="s">
        <v>40</v>
      </c>
      <c r="W578" t="s">
        <v>41</v>
      </c>
    </row>
    <row r="579" spans="1:23" outlineLevel="2" x14ac:dyDescent="0.3">
      <c r="A579" t="str">
        <f>U579&amp;" "&amp;V579&amp;" ("&amp;W579&amp;")"</f>
        <v>Vargha Boris (ŠAM)</v>
      </c>
      <c r="B579" t="str">
        <f>E579&amp;" "&amp;F579&amp;" "&amp;G579</f>
        <v>K1 1000 Juniori</v>
      </c>
      <c r="C579" t="str">
        <f>A579&amp;" "&amp;B579</f>
        <v>Vargha Boris (ŠAM) K1 1000 Juniori</v>
      </c>
      <c r="D579">
        <v>17</v>
      </c>
      <c r="E579" t="s">
        <v>0</v>
      </c>
      <c r="F579">
        <v>1000</v>
      </c>
      <c r="G579" t="s">
        <v>1</v>
      </c>
      <c r="H579" t="s">
        <v>2</v>
      </c>
      <c r="I579" s="1">
        <v>44317</v>
      </c>
      <c r="J579" s="2">
        <v>0.50208333333333333</v>
      </c>
      <c r="K579">
        <v>6</v>
      </c>
      <c r="L579">
        <v>1</v>
      </c>
      <c r="M579" t="s">
        <v>209</v>
      </c>
      <c r="N579" s="3" t="s">
        <v>549</v>
      </c>
      <c r="O579" s="3" t="s">
        <v>550</v>
      </c>
      <c r="P579" s="3" t="s">
        <v>626</v>
      </c>
      <c r="Q579" s="3">
        <f>VALUE(N579)*3600+VALUE(O579)*60+VALUE(SUBSTITUTE(P579,".",","))</f>
        <v>253.6</v>
      </c>
      <c r="R579" s="4" t="str">
        <f t="shared" si="8"/>
        <v>0:04:13,600</v>
      </c>
      <c r="S579" t="s">
        <v>4</v>
      </c>
      <c r="T579">
        <v>3252</v>
      </c>
      <c r="U579" t="s">
        <v>39</v>
      </c>
      <c r="V579" t="s">
        <v>40</v>
      </c>
      <c r="W579" t="s">
        <v>41</v>
      </c>
    </row>
    <row r="580" spans="1:23" outlineLevel="2" x14ac:dyDescent="0.3">
      <c r="A580" t="str">
        <f>U580&amp;" "&amp;V580&amp;" ("&amp;W580&amp;")"</f>
        <v>Vargha Boris (ŠAM)</v>
      </c>
      <c r="B580" t="str">
        <f>E580&amp;" "&amp;F580&amp;" "&amp;G580</f>
        <v>K1 1000 Juniori</v>
      </c>
      <c r="C580" t="str">
        <f>A580&amp;" "&amp;B580</f>
        <v>Vargha Boris (ŠAM) K1 1000 Juniori</v>
      </c>
      <c r="D580">
        <v>33</v>
      </c>
      <c r="E580" t="s">
        <v>0</v>
      </c>
      <c r="F580">
        <v>1000</v>
      </c>
      <c r="G580" t="s">
        <v>1</v>
      </c>
      <c r="H580" t="s">
        <v>2</v>
      </c>
      <c r="I580" s="1">
        <v>44317</v>
      </c>
      <c r="J580" s="2">
        <v>0.60347222222222219</v>
      </c>
      <c r="K580">
        <v>7</v>
      </c>
      <c r="L580">
        <v>3</v>
      </c>
      <c r="M580" t="s">
        <v>3</v>
      </c>
      <c r="N580" s="3" t="s">
        <v>549</v>
      </c>
      <c r="O580" s="3" t="s">
        <v>550</v>
      </c>
      <c r="P580" s="3" t="s">
        <v>551</v>
      </c>
      <c r="Q580" s="3">
        <f>VALUE(N580)*3600+VALUE(O580)*60+VALUE(SUBSTITUTE(P580,".",","))</f>
        <v>241.2</v>
      </c>
      <c r="R580" s="4" t="str">
        <f t="shared" si="8"/>
        <v>0:04:01,200</v>
      </c>
      <c r="S580" t="s">
        <v>4</v>
      </c>
      <c r="T580">
        <v>3252</v>
      </c>
      <c r="U580" t="s">
        <v>39</v>
      </c>
      <c r="V580" t="s">
        <v>40</v>
      </c>
      <c r="W580" t="s">
        <v>41</v>
      </c>
    </row>
    <row r="581" spans="1:23" outlineLevel="1" x14ac:dyDescent="0.3">
      <c r="C581" s="5" t="s">
        <v>1215</v>
      </c>
      <c r="I581" s="1"/>
      <c r="J581" s="2"/>
      <c r="N581" s="3"/>
      <c r="O581" s="3"/>
      <c r="P581" s="3"/>
      <c r="Q581" s="3">
        <f>SUBTOTAL(9,Q582:Q583)</f>
        <v>84.89</v>
      </c>
      <c r="R581" s="6" t="str">
        <f t="shared" ref="R581:R625" si="9">TEXT(Q581/(24*60*60),"[h]:mm:ss,000")</f>
        <v>0:01:24,890</v>
      </c>
      <c r="W581">
        <f>SUBTOTAL(9,W582:W583)</f>
        <v>0</v>
      </c>
    </row>
    <row r="582" spans="1:23" outlineLevel="2" x14ac:dyDescent="0.3">
      <c r="A582" t="str">
        <f>U582&amp;" "&amp;V582&amp;" ("&amp;W582&amp;")"</f>
        <v>Vargha Boris (ŠAM)</v>
      </c>
      <c r="B582" t="str">
        <f>E582&amp;" "&amp;F582&amp;" "&amp;G582</f>
        <v>K1 200 Juniori</v>
      </c>
      <c r="C582" t="str">
        <f>A582&amp;" "&amp;B582</f>
        <v>Vargha Boris (ŠAM) K1 200 Juniori</v>
      </c>
      <c r="D582">
        <v>87</v>
      </c>
      <c r="E582" t="s">
        <v>0</v>
      </c>
      <c r="F582">
        <v>200</v>
      </c>
      <c r="G582" t="s">
        <v>1</v>
      </c>
      <c r="H582" t="s">
        <v>2</v>
      </c>
      <c r="I582" s="1">
        <v>44318</v>
      </c>
      <c r="J582" s="2">
        <v>0.62708333333333333</v>
      </c>
      <c r="K582">
        <v>6</v>
      </c>
      <c r="L582">
        <v>1</v>
      </c>
      <c r="M582" t="s">
        <v>429</v>
      </c>
      <c r="N582" s="3" t="s">
        <v>549</v>
      </c>
      <c r="O582" s="3" t="s">
        <v>549</v>
      </c>
      <c r="P582" s="3" t="s">
        <v>839</v>
      </c>
      <c r="Q582" s="3">
        <f>VALUE(N582)*3600+VALUE(O582)*60+VALUE(SUBSTITUTE(P582,".",","))</f>
        <v>43.29</v>
      </c>
      <c r="R582" s="4" t="str">
        <f t="shared" si="9"/>
        <v>0:00:43,290</v>
      </c>
      <c r="S582" t="s">
        <v>4</v>
      </c>
      <c r="T582">
        <v>3252</v>
      </c>
      <c r="U582" t="s">
        <v>39</v>
      </c>
      <c r="V582" t="s">
        <v>40</v>
      </c>
      <c r="W582" t="s">
        <v>41</v>
      </c>
    </row>
    <row r="583" spans="1:23" outlineLevel="2" x14ac:dyDescent="0.3">
      <c r="A583" t="str">
        <f>U583&amp;" "&amp;V583&amp;" ("&amp;W583&amp;")"</f>
        <v>Vargha Boris (ŠAM)</v>
      </c>
      <c r="B583" t="str">
        <f>E583&amp;" "&amp;F583&amp;" "&amp;G583</f>
        <v>K1 200 Juniori</v>
      </c>
      <c r="C583" t="str">
        <f>A583&amp;" "&amp;B583</f>
        <v>Vargha Boris (ŠAM) K1 200 Juniori</v>
      </c>
      <c r="D583">
        <v>101</v>
      </c>
      <c r="E583" t="s">
        <v>0</v>
      </c>
      <c r="F583">
        <v>200</v>
      </c>
      <c r="G583" t="s">
        <v>1</v>
      </c>
      <c r="H583" t="s">
        <v>2</v>
      </c>
      <c r="I583" s="1">
        <v>44318</v>
      </c>
      <c r="J583" s="2">
        <v>0.66875000000000007</v>
      </c>
      <c r="K583">
        <v>8</v>
      </c>
      <c r="L583">
        <v>1</v>
      </c>
      <c r="M583" t="s">
        <v>485</v>
      </c>
      <c r="N583" s="3" t="s">
        <v>549</v>
      </c>
      <c r="O583" s="3" t="s">
        <v>549</v>
      </c>
      <c r="P583" s="3" t="s">
        <v>887</v>
      </c>
      <c r="Q583" s="3">
        <f>VALUE(N583)*3600+VALUE(O583)*60+VALUE(SUBSTITUTE(P583,".",","))</f>
        <v>41.6</v>
      </c>
      <c r="R583" s="4" t="str">
        <f t="shared" si="9"/>
        <v>0:00:41,600</v>
      </c>
      <c r="S583" t="s">
        <v>4</v>
      </c>
      <c r="T583">
        <v>3252</v>
      </c>
      <c r="U583" t="s">
        <v>39</v>
      </c>
      <c r="V583" t="s">
        <v>40</v>
      </c>
      <c r="W583" t="s">
        <v>41</v>
      </c>
    </row>
    <row r="584" spans="1:23" outlineLevel="1" x14ac:dyDescent="0.3">
      <c r="C584" s="5" t="s">
        <v>1161</v>
      </c>
      <c r="I584" s="1"/>
      <c r="J584" s="2"/>
      <c r="N584" s="3"/>
      <c r="O584" s="3"/>
      <c r="P584" s="3"/>
      <c r="Q584" s="3">
        <f>SUBTOTAL(9,Q585:Q586)</f>
        <v>246.24</v>
      </c>
      <c r="R584" s="6" t="str">
        <f t="shared" si="9"/>
        <v>0:04:06,240</v>
      </c>
      <c r="W584">
        <f>SUBTOTAL(9,W585:W586)</f>
        <v>0</v>
      </c>
    </row>
    <row r="585" spans="1:23" outlineLevel="2" x14ac:dyDescent="0.3">
      <c r="A585" t="str">
        <f>U585&amp;" "&amp;V585&amp;" ("&amp;W585&amp;")"</f>
        <v>Vargha Boris (ŠAM)</v>
      </c>
      <c r="B585" t="str">
        <f>E585&amp;" "&amp;F585&amp;" "&amp;G585</f>
        <v>K1 500 Juniori</v>
      </c>
      <c r="C585" t="str">
        <f>A585&amp;" "&amp;B585</f>
        <v>Vargha Boris (ŠAM) K1 500 Juniori</v>
      </c>
      <c r="D585">
        <v>50</v>
      </c>
      <c r="E585" t="s">
        <v>0</v>
      </c>
      <c r="F585">
        <v>500</v>
      </c>
      <c r="G585" t="s">
        <v>1</v>
      </c>
      <c r="H585" t="s">
        <v>2</v>
      </c>
      <c r="I585" s="1">
        <v>44318</v>
      </c>
      <c r="J585" s="2">
        <v>0.38541666666666669</v>
      </c>
      <c r="K585">
        <v>6</v>
      </c>
      <c r="L585">
        <v>1</v>
      </c>
      <c r="M585" t="s">
        <v>310</v>
      </c>
      <c r="N585" s="3" t="s">
        <v>549</v>
      </c>
      <c r="O585" s="3" t="s">
        <v>720</v>
      </c>
      <c r="P585" s="3" t="s">
        <v>726</v>
      </c>
      <c r="Q585" s="3">
        <f>VALUE(N585)*3600+VALUE(O585)*60+VALUE(SUBSTITUTE(P585,".",","))</f>
        <v>124.72</v>
      </c>
      <c r="R585" s="4" t="str">
        <f t="shared" si="9"/>
        <v>0:02:04,720</v>
      </c>
      <c r="S585" t="s">
        <v>4</v>
      </c>
      <c r="T585">
        <v>3252</v>
      </c>
      <c r="U585" t="s">
        <v>39</v>
      </c>
      <c r="V585" t="s">
        <v>40</v>
      </c>
      <c r="W585" t="s">
        <v>41</v>
      </c>
    </row>
    <row r="586" spans="1:23" outlineLevel="2" x14ac:dyDescent="0.3">
      <c r="A586" t="str">
        <f>U586&amp;" "&amp;V586&amp;" ("&amp;W586&amp;")"</f>
        <v>Vargha Boris (ŠAM)</v>
      </c>
      <c r="B586" t="str">
        <f>E586&amp;" "&amp;F586&amp;" "&amp;G586</f>
        <v>K1 500 Juniori</v>
      </c>
      <c r="C586" t="str">
        <f>A586&amp;" "&amp;B586</f>
        <v>Vargha Boris (ŠAM) K1 500 Juniori</v>
      </c>
      <c r="D586">
        <v>64</v>
      </c>
      <c r="E586" t="s">
        <v>0</v>
      </c>
      <c r="F586">
        <v>500</v>
      </c>
      <c r="G586" t="s">
        <v>1</v>
      </c>
      <c r="H586" t="s">
        <v>2</v>
      </c>
      <c r="I586" s="1">
        <v>44318</v>
      </c>
      <c r="J586" s="2">
        <v>0.5854166666666667</v>
      </c>
      <c r="K586">
        <v>7</v>
      </c>
      <c r="L586">
        <v>2</v>
      </c>
      <c r="M586" t="s">
        <v>375</v>
      </c>
      <c r="N586" s="3" t="s">
        <v>549</v>
      </c>
      <c r="O586" s="3" t="s">
        <v>720</v>
      </c>
      <c r="P586" s="3" t="s">
        <v>790</v>
      </c>
      <c r="Q586" s="3">
        <f>VALUE(N586)*3600+VALUE(O586)*60+VALUE(SUBSTITUTE(P586,".",","))</f>
        <v>121.52</v>
      </c>
      <c r="R586" s="4" t="str">
        <f t="shared" si="9"/>
        <v>0:02:01,520</v>
      </c>
      <c r="S586" t="s">
        <v>4</v>
      </c>
      <c r="T586">
        <v>3252</v>
      </c>
      <c r="U586" t="s">
        <v>39</v>
      </c>
      <c r="V586" t="s">
        <v>40</v>
      </c>
      <c r="W586" t="s">
        <v>41</v>
      </c>
    </row>
    <row r="587" spans="1:23" outlineLevel="1" x14ac:dyDescent="0.3">
      <c r="C587" s="5" t="s">
        <v>1267</v>
      </c>
      <c r="I587" s="1"/>
      <c r="J587" s="2"/>
      <c r="N587" s="3"/>
      <c r="O587" s="3"/>
      <c r="P587" s="3"/>
      <c r="Q587" s="3">
        <f>SUBTOTAL(9,Q588:Q590)</f>
        <v>772.32</v>
      </c>
      <c r="R587" s="6" t="str">
        <f t="shared" si="9"/>
        <v>0:12:52,320</v>
      </c>
      <c r="W587">
        <f>SUBTOTAL(9,W588:W590)</f>
        <v>0</v>
      </c>
    </row>
    <row r="588" spans="1:23" outlineLevel="2" x14ac:dyDescent="0.3">
      <c r="A588" t="str">
        <f>U588&amp;" "&amp;V588&amp;" ("&amp;W588&amp;")"</f>
        <v>Végh Tamás (ŠAM)</v>
      </c>
      <c r="B588" t="str">
        <f>E588&amp;" "&amp;F588&amp;" "&amp;G588</f>
        <v>K1 1000 Juniori</v>
      </c>
      <c r="C588" t="str">
        <f>A588&amp;" "&amp;B588</f>
        <v>Végh Tamás (ŠAM) K1 1000 Juniori</v>
      </c>
      <c r="D588">
        <v>4</v>
      </c>
      <c r="E588" t="s">
        <v>0</v>
      </c>
      <c r="F588">
        <v>1000</v>
      </c>
      <c r="G588" t="s">
        <v>1</v>
      </c>
      <c r="H588" t="s">
        <v>2</v>
      </c>
      <c r="I588" s="1">
        <v>44317</v>
      </c>
      <c r="J588" s="2">
        <v>0.43958333333333338</v>
      </c>
      <c r="K588">
        <v>4</v>
      </c>
      <c r="L588">
        <v>5</v>
      </c>
      <c r="M588" t="s">
        <v>49</v>
      </c>
      <c r="N588" s="3" t="s">
        <v>549</v>
      </c>
      <c r="O588" s="3" t="s">
        <v>550</v>
      </c>
      <c r="P588" s="3" t="s">
        <v>564</v>
      </c>
      <c r="Q588" s="3">
        <f>VALUE(N588)*3600+VALUE(O588)*60+VALUE(SUBSTITUTE(P588,".",","))</f>
        <v>262.76</v>
      </c>
      <c r="R588" s="4" t="str">
        <f t="shared" si="9"/>
        <v>0:04:22,760</v>
      </c>
      <c r="S588" t="s">
        <v>4</v>
      </c>
      <c r="T588">
        <v>2705</v>
      </c>
      <c r="U588" t="s">
        <v>50</v>
      </c>
      <c r="V588" t="s">
        <v>51</v>
      </c>
      <c r="W588" t="s">
        <v>41</v>
      </c>
    </row>
    <row r="589" spans="1:23" outlineLevel="2" x14ac:dyDescent="0.3">
      <c r="A589" t="str">
        <f>U589&amp;" "&amp;V589&amp;" ("&amp;W589&amp;")"</f>
        <v>Végh Tamás (ŠAM)</v>
      </c>
      <c r="B589" t="str">
        <f>E589&amp;" "&amp;F589&amp;" "&amp;G589</f>
        <v>K1 1000 Juniori</v>
      </c>
      <c r="C589" t="str">
        <f>A589&amp;" "&amp;B589</f>
        <v>Végh Tamás (ŠAM) K1 1000 Juniori</v>
      </c>
      <c r="D589">
        <v>17</v>
      </c>
      <c r="E589" t="s">
        <v>0</v>
      </c>
      <c r="F589">
        <v>1000</v>
      </c>
      <c r="G589" t="s">
        <v>1</v>
      </c>
      <c r="H589" t="s">
        <v>2</v>
      </c>
      <c r="I589" s="1">
        <v>44317</v>
      </c>
      <c r="J589" s="2">
        <v>0.50208333333333333</v>
      </c>
      <c r="K589">
        <v>5</v>
      </c>
      <c r="L589">
        <v>4</v>
      </c>
      <c r="M589" t="s">
        <v>212</v>
      </c>
      <c r="N589" s="3" t="s">
        <v>549</v>
      </c>
      <c r="O589" s="3" t="s">
        <v>550</v>
      </c>
      <c r="P589" s="3" t="s">
        <v>629</v>
      </c>
      <c r="Q589" s="3">
        <f>VALUE(N589)*3600+VALUE(O589)*60+VALUE(SUBSTITUTE(P589,".",","))</f>
        <v>261.72000000000003</v>
      </c>
      <c r="R589" s="4" t="str">
        <f t="shared" si="9"/>
        <v>0:04:21,720</v>
      </c>
      <c r="S589" t="s">
        <v>4</v>
      </c>
      <c r="T589">
        <v>2705</v>
      </c>
      <c r="U589" t="s">
        <v>50</v>
      </c>
      <c r="V589" t="s">
        <v>51</v>
      </c>
      <c r="W589" t="s">
        <v>41</v>
      </c>
    </row>
    <row r="590" spans="1:23" outlineLevel="2" x14ac:dyDescent="0.3">
      <c r="A590" t="str">
        <f>U590&amp;" "&amp;V590&amp;" ("&amp;W590&amp;")"</f>
        <v>Végh Tamás (ŠAM)</v>
      </c>
      <c r="B590" t="str">
        <f>E590&amp;" "&amp;F590&amp;" "&amp;G590</f>
        <v>K1 1000 Juniori</v>
      </c>
      <c r="C590" t="str">
        <f>A590&amp;" "&amp;B590</f>
        <v>Végh Tamás (ŠAM) K1 1000 Juniori</v>
      </c>
      <c r="D590">
        <v>33</v>
      </c>
      <c r="E590" t="s">
        <v>0</v>
      </c>
      <c r="F590">
        <v>1000</v>
      </c>
      <c r="G590" t="s">
        <v>1</v>
      </c>
      <c r="H590" t="s">
        <v>2</v>
      </c>
      <c r="I590" s="1">
        <v>44317</v>
      </c>
      <c r="J590" s="2">
        <v>0.60347222222222219</v>
      </c>
      <c r="K590">
        <v>5</v>
      </c>
      <c r="L590">
        <v>6</v>
      </c>
      <c r="M590" t="s">
        <v>274</v>
      </c>
      <c r="N590" s="3" t="s">
        <v>549</v>
      </c>
      <c r="O590" s="3" t="s">
        <v>550</v>
      </c>
      <c r="P590" s="3" t="s">
        <v>689</v>
      </c>
      <c r="Q590" s="3">
        <f>VALUE(N590)*3600+VALUE(O590)*60+VALUE(SUBSTITUTE(P590,".",","))</f>
        <v>247.84</v>
      </c>
      <c r="R590" s="4" t="str">
        <f t="shared" si="9"/>
        <v>0:04:07,840</v>
      </c>
      <c r="S590" t="s">
        <v>4</v>
      </c>
      <c r="T590">
        <v>2705</v>
      </c>
      <c r="U590" t="s">
        <v>50</v>
      </c>
      <c r="V590" t="s">
        <v>51</v>
      </c>
      <c r="W590" t="s">
        <v>41</v>
      </c>
    </row>
    <row r="591" spans="1:23" outlineLevel="1" x14ac:dyDescent="0.3">
      <c r="C591" s="5" t="s">
        <v>1214</v>
      </c>
      <c r="I591" s="1"/>
      <c r="J591" s="2"/>
      <c r="N591" s="3"/>
      <c r="O591" s="3"/>
      <c r="P591" s="3"/>
      <c r="Q591" s="3">
        <f>SUBTOTAL(9,Q592:Q593)</f>
        <v>91</v>
      </c>
      <c r="R591" s="6" t="str">
        <f t="shared" si="9"/>
        <v>0:01:31,000</v>
      </c>
      <c r="W591">
        <f>SUBTOTAL(9,W592:W593)</f>
        <v>0</v>
      </c>
    </row>
    <row r="592" spans="1:23" outlineLevel="2" x14ac:dyDescent="0.3">
      <c r="A592" t="str">
        <f>U592&amp;" "&amp;V592&amp;" ("&amp;W592&amp;")"</f>
        <v>Végh Tamás (ŠAM)</v>
      </c>
      <c r="B592" t="str">
        <f>E592&amp;" "&amp;F592&amp;" "&amp;G592</f>
        <v>K1 200 Juniori</v>
      </c>
      <c r="C592" t="str">
        <f>A592&amp;" "&amp;B592</f>
        <v>Végh Tamás (ŠAM) K1 200 Juniori</v>
      </c>
      <c r="D592">
        <v>87</v>
      </c>
      <c r="E592" t="s">
        <v>0</v>
      </c>
      <c r="F592">
        <v>200</v>
      </c>
      <c r="G592" t="s">
        <v>1</v>
      </c>
      <c r="H592" t="s">
        <v>2</v>
      </c>
      <c r="I592" s="1">
        <v>44318</v>
      </c>
      <c r="J592" s="2">
        <v>0.62708333333333333</v>
      </c>
      <c r="K592">
        <v>4</v>
      </c>
      <c r="L592">
        <v>4</v>
      </c>
      <c r="M592" t="s">
        <v>431</v>
      </c>
      <c r="N592" s="3" t="s">
        <v>549</v>
      </c>
      <c r="O592" s="3" t="s">
        <v>549</v>
      </c>
      <c r="P592" s="3" t="s">
        <v>841</v>
      </c>
      <c r="Q592" s="3">
        <f>VALUE(N592)*3600+VALUE(O592)*60+VALUE(SUBSTITUTE(P592,".",","))</f>
        <v>47.96</v>
      </c>
      <c r="R592" s="4" t="str">
        <f t="shared" si="9"/>
        <v>0:00:47,960</v>
      </c>
      <c r="S592" t="s">
        <v>4</v>
      </c>
      <c r="T592">
        <v>2705</v>
      </c>
      <c r="U592" t="s">
        <v>50</v>
      </c>
      <c r="V592" t="s">
        <v>51</v>
      </c>
      <c r="W592" t="s">
        <v>41</v>
      </c>
    </row>
    <row r="593" spans="1:23" outlineLevel="2" x14ac:dyDescent="0.3">
      <c r="A593" t="str">
        <f>U593&amp;" "&amp;V593&amp;" ("&amp;W593&amp;")"</f>
        <v>Végh Tamás (ŠAM)</v>
      </c>
      <c r="B593" t="str">
        <f>E593&amp;" "&amp;F593&amp;" "&amp;G593</f>
        <v>K1 200 Juniori</v>
      </c>
      <c r="C593" t="str">
        <f>A593&amp;" "&amp;B593</f>
        <v>Végh Tamás (ŠAM) K1 200 Juniori</v>
      </c>
      <c r="D593">
        <v>101</v>
      </c>
      <c r="E593" t="s">
        <v>0</v>
      </c>
      <c r="F593">
        <v>200</v>
      </c>
      <c r="G593" t="s">
        <v>1</v>
      </c>
      <c r="H593" t="s">
        <v>2</v>
      </c>
      <c r="I593" s="1">
        <v>44318</v>
      </c>
      <c r="J593" s="2">
        <v>0.66875000000000007</v>
      </c>
      <c r="K593">
        <v>5</v>
      </c>
      <c r="L593">
        <v>4</v>
      </c>
      <c r="M593" t="s">
        <v>488</v>
      </c>
      <c r="N593" s="3" t="s">
        <v>549</v>
      </c>
      <c r="O593" s="3" t="s">
        <v>549</v>
      </c>
      <c r="P593" s="3" t="s">
        <v>890</v>
      </c>
      <c r="Q593" s="3">
        <f>VALUE(N593)*3600+VALUE(O593)*60+VALUE(SUBSTITUTE(P593,".",","))</f>
        <v>43.04</v>
      </c>
      <c r="R593" s="4" t="str">
        <f t="shared" si="9"/>
        <v>0:00:43,040</v>
      </c>
      <c r="S593" t="s">
        <v>4</v>
      </c>
      <c r="T593">
        <v>2705</v>
      </c>
      <c r="U593" t="s">
        <v>50</v>
      </c>
      <c r="V593" t="s">
        <v>51</v>
      </c>
      <c r="W593" t="s">
        <v>41</v>
      </c>
    </row>
    <row r="594" spans="1:23" outlineLevel="1" x14ac:dyDescent="0.3">
      <c r="C594" s="5" t="s">
        <v>1160</v>
      </c>
      <c r="I594" s="1"/>
      <c r="J594" s="2"/>
      <c r="N594" s="3"/>
      <c r="O594" s="3"/>
      <c r="P594" s="3"/>
      <c r="Q594" s="3">
        <f>SUBTOTAL(9,Q595:Q596)</f>
        <v>265.59999999999997</v>
      </c>
      <c r="R594" s="6" t="str">
        <f t="shared" si="9"/>
        <v>0:04:25,600</v>
      </c>
      <c r="W594">
        <f>SUBTOTAL(9,W595:W596)</f>
        <v>0</v>
      </c>
    </row>
    <row r="595" spans="1:23" outlineLevel="2" x14ac:dyDescent="0.3">
      <c r="A595" t="str">
        <f>U595&amp;" "&amp;V595&amp;" ("&amp;W595&amp;")"</f>
        <v>Végh Tamás (ŠAM)</v>
      </c>
      <c r="B595" t="str">
        <f>E595&amp;" "&amp;F595&amp;" "&amp;G595</f>
        <v>K1 500 Juniori</v>
      </c>
      <c r="C595" t="str">
        <f>A595&amp;" "&amp;B595</f>
        <v>Végh Tamás (ŠAM) K1 500 Juniori</v>
      </c>
      <c r="D595">
        <v>50</v>
      </c>
      <c r="E595" t="s">
        <v>0</v>
      </c>
      <c r="F595">
        <v>500</v>
      </c>
      <c r="G595" t="s">
        <v>1</v>
      </c>
      <c r="H595" t="s">
        <v>2</v>
      </c>
      <c r="I595" s="1">
        <v>44318</v>
      </c>
      <c r="J595" s="2">
        <v>0.38541666666666669</v>
      </c>
      <c r="K595">
        <v>4</v>
      </c>
      <c r="L595">
        <v>6</v>
      </c>
      <c r="M595" t="s">
        <v>315</v>
      </c>
      <c r="N595" s="3" t="s">
        <v>549</v>
      </c>
      <c r="O595" s="3" t="s">
        <v>720</v>
      </c>
      <c r="P595" s="3" t="s">
        <v>731</v>
      </c>
      <c r="Q595" s="3">
        <f>VALUE(N595)*3600+VALUE(O595)*60+VALUE(SUBSTITUTE(P595,".",","))</f>
        <v>138.63999999999999</v>
      </c>
      <c r="R595" s="4" t="str">
        <f t="shared" si="9"/>
        <v>0:02:18,640</v>
      </c>
      <c r="S595" t="s">
        <v>4</v>
      </c>
      <c r="T595">
        <v>2705</v>
      </c>
      <c r="U595" t="s">
        <v>50</v>
      </c>
      <c r="V595" t="s">
        <v>51</v>
      </c>
      <c r="W595" t="s">
        <v>41</v>
      </c>
    </row>
    <row r="596" spans="1:23" outlineLevel="2" x14ac:dyDescent="0.3">
      <c r="A596" t="str">
        <f>U596&amp;" "&amp;V596&amp;" ("&amp;W596&amp;")"</f>
        <v>Végh Tamás (ŠAM)</v>
      </c>
      <c r="B596" t="str">
        <f>E596&amp;" "&amp;F596&amp;" "&amp;G596</f>
        <v>K1 500 Juniori</v>
      </c>
      <c r="C596" t="str">
        <f>A596&amp;" "&amp;B596</f>
        <v>Végh Tamás (ŠAM) K1 500 Juniori</v>
      </c>
      <c r="D596">
        <v>64</v>
      </c>
      <c r="E596" t="s">
        <v>0</v>
      </c>
      <c r="F596">
        <v>500</v>
      </c>
      <c r="G596" t="s">
        <v>1</v>
      </c>
      <c r="H596" t="s">
        <v>2</v>
      </c>
      <c r="I596" s="1">
        <v>44318</v>
      </c>
      <c r="J596" s="2">
        <v>0.5854166666666667</v>
      </c>
      <c r="K596">
        <v>2</v>
      </c>
      <c r="L596">
        <v>5</v>
      </c>
      <c r="M596" t="s">
        <v>378</v>
      </c>
      <c r="N596" s="3" t="s">
        <v>549</v>
      </c>
      <c r="O596" s="3" t="s">
        <v>720</v>
      </c>
      <c r="P596" s="3" t="s">
        <v>792</v>
      </c>
      <c r="Q596" s="3">
        <f>VALUE(N596)*3600+VALUE(O596)*60+VALUE(SUBSTITUTE(P596,".",","))</f>
        <v>126.96</v>
      </c>
      <c r="R596" s="4" t="str">
        <f t="shared" si="9"/>
        <v>0:02:06,960</v>
      </c>
      <c r="S596" t="s">
        <v>4</v>
      </c>
      <c r="T596">
        <v>2705</v>
      </c>
      <c r="U596" t="s">
        <v>50</v>
      </c>
      <c r="V596" t="s">
        <v>51</v>
      </c>
      <c r="W596" t="s">
        <v>41</v>
      </c>
    </row>
    <row r="597" spans="1:23" outlineLevel="1" x14ac:dyDescent="0.3">
      <c r="C597" s="5" t="s">
        <v>1238</v>
      </c>
      <c r="I597" s="1"/>
      <c r="J597" s="2"/>
      <c r="N597" s="3"/>
      <c r="O597" s="3"/>
      <c r="P597" s="3"/>
      <c r="Q597" s="3">
        <f>SUBTOTAL(9,Q598:Q600)</f>
        <v>833.48</v>
      </c>
      <c r="R597" s="6" t="str">
        <f t="shared" si="9"/>
        <v>0:13:53,480</v>
      </c>
      <c r="W597">
        <f>SUBTOTAL(9,W598:W600)</f>
        <v>0</v>
      </c>
    </row>
    <row r="598" spans="1:23" outlineLevel="2" x14ac:dyDescent="0.3">
      <c r="A598" t="str">
        <f>U598&amp;" "&amp;V598&amp;" ("&amp;W598&amp;")"</f>
        <v>Záborský Richard (ŠAM)</v>
      </c>
      <c r="B598" t="str">
        <f>E598&amp;" "&amp;F598&amp;" "&amp;G598</f>
        <v>K1 1000 Kadeti</v>
      </c>
      <c r="C598" t="str">
        <f>A598&amp;" "&amp;B598</f>
        <v>Záborský Richard (ŠAM) K1 1000 Kadeti</v>
      </c>
      <c r="D598">
        <v>12</v>
      </c>
      <c r="E598" t="s">
        <v>0</v>
      </c>
      <c r="F598">
        <v>1000</v>
      </c>
      <c r="G598" t="s">
        <v>115</v>
      </c>
      <c r="H598" t="s">
        <v>2</v>
      </c>
      <c r="I598" s="1">
        <v>44317</v>
      </c>
      <c r="J598" s="2">
        <v>0.46458333333333335</v>
      </c>
      <c r="K598">
        <v>7</v>
      </c>
      <c r="L598">
        <v>8</v>
      </c>
      <c r="M598" t="s">
        <v>157</v>
      </c>
      <c r="N598" s="3" t="s">
        <v>549</v>
      </c>
      <c r="O598" s="3" t="s">
        <v>550</v>
      </c>
      <c r="P598" s="3" t="s">
        <v>602</v>
      </c>
      <c r="Q598" s="3">
        <f>VALUE(N598)*3600+VALUE(O598)*60+VALUE(SUBSTITUTE(P598,".",","))</f>
        <v>284.04000000000002</v>
      </c>
      <c r="R598" s="4" t="str">
        <f t="shared" si="9"/>
        <v>0:04:44,040</v>
      </c>
      <c r="S598" t="s">
        <v>4</v>
      </c>
      <c r="T598">
        <v>4978</v>
      </c>
      <c r="U598" t="s">
        <v>158</v>
      </c>
      <c r="V598" t="s">
        <v>159</v>
      </c>
      <c r="W598" t="s">
        <v>41</v>
      </c>
    </row>
    <row r="599" spans="1:23" outlineLevel="2" x14ac:dyDescent="0.3">
      <c r="A599" t="str">
        <f>U599&amp;" "&amp;V599&amp;" ("&amp;W599&amp;")"</f>
        <v>Záborský Richard (ŠAM)</v>
      </c>
      <c r="B599" t="str">
        <f>E599&amp;" "&amp;F599&amp;" "&amp;G599</f>
        <v>K1 1000 Kadeti</v>
      </c>
      <c r="C599" t="str">
        <f>A599&amp;" "&amp;B599</f>
        <v>Záborský Richard (ŠAM) K1 1000 Kadeti</v>
      </c>
      <c r="D599">
        <v>22</v>
      </c>
      <c r="E599" t="s">
        <v>0</v>
      </c>
      <c r="F599">
        <v>1000</v>
      </c>
      <c r="G599" t="s">
        <v>115</v>
      </c>
      <c r="H599" t="s">
        <v>2</v>
      </c>
      <c r="I599" s="1">
        <v>44317</v>
      </c>
      <c r="J599" s="2">
        <v>0.51250000000000007</v>
      </c>
      <c r="K599">
        <v>1</v>
      </c>
      <c r="L599">
        <v>8</v>
      </c>
      <c r="M599" t="s">
        <v>247</v>
      </c>
      <c r="N599" s="3" t="s">
        <v>549</v>
      </c>
      <c r="O599" s="3" t="s">
        <v>550</v>
      </c>
      <c r="P599" s="3" t="s">
        <v>664</v>
      </c>
      <c r="Q599" s="3">
        <f>VALUE(N599)*3600+VALUE(O599)*60+VALUE(SUBSTITUTE(P599,".",","))</f>
        <v>285.24</v>
      </c>
      <c r="R599" s="4" t="str">
        <f t="shared" si="9"/>
        <v>0:04:45,240</v>
      </c>
      <c r="S599" t="s">
        <v>4</v>
      </c>
      <c r="T599">
        <v>4978</v>
      </c>
      <c r="U599" t="s">
        <v>158</v>
      </c>
      <c r="V599" t="s">
        <v>159</v>
      </c>
      <c r="W599" t="s">
        <v>41</v>
      </c>
    </row>
    <row r="600" spans="1:23" outlineLevel="2" x14ac:dyDescent="0.3">
      <c r="A600" t="str">
        <f>U600&amp;" "&amp;V600&amp;" ("&amp;W600&amp;")"</f>
        <v>Záborský Richard (ŠAM)</v>
      </c>
      <c r="B600" t="str">
        <f>E600&amp;" "&amp;F600&amp;" "&amp;G600</f>
        <v>K1 1000 Kadeti</v>
      </c>
      <c r="C600" t="str">
        <f>A600&amp;" "&amp;B600</f>
        <v>Záborský Richard (ŠAM) K1 1000 Kadeti</v>
      </c>
      <c r="D600">
        <v>38</v>
      </c>
      <c r="E600" t="s">
        <v>0</v>
      </c>
      <c r="F600">
        <v>1000</v>
      </c>
      <c r="G600" t="s">
        <v>115</v>
      </c>
      <c r="H600" t="s">
        <v>2</v>
      </c>
      <c r="I600" s="1">
        <v>44317</v>
      </c>
      <c r="J600" s="2">
        <v>0.61805555555555558</v>
      </c>
      <c r="K600">
        <v>1</v>
      </c>
      <c r="L600">
        <v>8</v>
      </c>
      <c r="M600" t="s">
        <v>236</v>
      </c>
      <c r="N600" s="3" t="s">
        <v>549</v>
      </c>
      <c r="O600" s="3" t="s">
        <v>550</v>
      </c>
      <c r="P600" s="3" t="s">
        <v>653</v>
      </c>
      <c r="Q600" s="3">
        <f>VALUE(N600)*3600+VALUE(O600)*60+VALUE(SUBSTITUTE(P600,".",","))</f>
        <v>264.2</v>
      </c>
      <c r="R600" s="4" t="str">
        <f t="shared" si="9"/>
        <v>0:04:24,200</v>
      </c>
      <c r="S600" t="s">
        <v>4</v>
      </c>
      <c r="T600">
        <v>4978</v>
      </c>
      <c r="U600" t="s">
        <v>158</v>
      </c>
      <c r="V600" t="s">
        <v>159</v>
      </c>
      <c r="W600" t="s">
        <v>41</v>
      </c>
    </row>
    <row r="601" spans="1:23" outlineLevel="1" x14ac:dyDescent="0.3">
      <c r="C601" s="5" t="s">
        <v>1185</v>
      </c>
      <c r="I601" s="1"/>
      <c r="J601" s="2"/>
      <c r="N601" s="3"/>
      <c r="O601" s="3"/>
      <c r="P601" s="3"/>
      <c r="Q601" s="3">
        <f>SUBTOTAL(9,Q602:Q603)</f>
        <v>101.48</v>
      </c>
      <c r="R601" s="6" t="str">
        <f t="shared" si="9"/>
        <v>0:01:41,480</v>
      </c>
      <c r="W601">
        <f>SUBTOTAL(9,W602:W603)</f>
        <v>0</v>
      </c>
    </row>
    <row r="602" spans="1:23" outlineLevel="2" x14ac:dyDescent="0.3">
      <c r="A602" t="str">
        <f>U602&amp;" "&amp;V602&amp;" ("&amp;W602&amp;")"</f>
        <v>Záborský Richard (ŠAM)</v>
      </c>
      <c r="B602" t="str">
        <f>E602&amp;" "&amp;F602&amp;" "&amp;G602</f>
        <v>K1 200 Kadeti</v>
      </c>
      <c r="C602" t="str">
        <f>A602&amp;" "&amp;B602</f>
        <v>Záborský Richard (ŠAM) K1 200 Kadeti</v>
      </c>
      <c r="D602">
        <v>92</v>
      </c>
      <c r="E602" t="s">
        <v>0</v>
      </c>
      <c r="F602">
        <v>200</v>
      </c>
      <c r="G602" t="s">
        <v>115</v>
      </c>
      <c r="H602" t="s">
        <v>2</v>
      </c>
      <c r="I602" s="1">
        <v>44318</v>
      </c>
      <c r="J602" s="2">
        <v>0.63750000000000007</v>
      </c>
      <c r="K602">
        <v>7</v>
      </c>
      <c r="L602">
        <v>5</v>
      </c>
      <c r="M602" t="s">
        <v>464</v>
      </c>
      <c r="N602" s="3" t="s">
        <v>549</v>
      </c>
      <c r="O602" s="3" t="s">
        <v>549</v>
      </c>
      <c r="P602" s="3" t="s">
        <v>869</v>
      </c>
      <c r="Q602" s="3">
        <f>VALUE(N602)*3600+VALUE(O602)*60+VALUE(SUBSTITUTE(P602,".",","))</f>
        <v>51.28</v>
      </c>
      <c r="R602" s="4" t="str">
        <f t="shared" si="9"/>
        <v>0:00:51,280</v>
      </c>
      <c r="S602" t="s">
        <v>4</v>
      </c>
      <c r="T602">
        <v>4978</v>
      </c>
      <c r="U602" t="s">
        <v>158</v>
      </c>
      <c r="V602" t="s">
        <v>159</v>
      </c>
      <c r="W602" t="s">
        <v>41</v>
      </c>
    </row>
    <row r="603" spans="1:23" outlineLevel="2" x14ac:dyDescent="0.3">
      <c r="A603" t="str">
        <f>U603&amp;" "&amp;V603&amp;" ("&amp;W603&amp;")"</f>
        <v>Záborský Richard (ŠAM)</v>
      </c>
      <c r="B603" t="str">
        <f>E603&amp;" "&amp;F603&amp;" "&amp;G603</f>
        <v>K1 200 Kadeti</v>
      </c>
      <c r="C603" t="str">
        <f>A603&amp;" "&amp;B603</f>
        <v>Záborský Richard (ŠAM) K1 200 Kadeti</v>
      </c>
      <c r="D603">
        <v>106</v>
      </c>
      <c r="E603" t="s">
        <v>0</v>
      </c>
      <c r="F603">
        <v>200</v>
      </c>
      <c r="G603" t="s">
        <v>115</v>
      </c>
      <c r="H603" t="s">
        <v>2</v>
      </c>
      <c r="I603" s="1">
        <v>44318</v>
      </c>
      <c r="J603" s="2">
        <v>0.6791666666666667</v>
      </c>
      <c r="K603">
        <v>10</v>
      </c>
      <c r="L603">
        <v>9</v>
      </c>
      <c r="M603" t="s">
        <v>518</v>
      </c>
      <c r="N603" s="3" t="s">
        <v>549</v>
      </c>
      <c r="O603" s="3" t="s">
        <v>549</v>
      </c>
      <c r="P603" s="3" t="s">
        <v>918</v>
      </c>
      <c r="Q603" s="3">
        <f>VALUE(N603)*3600+VALUE(O603)*60+VALUE(SUBSTITUTE(P603,".",","))</f>
        <v>50.2</v>
      </c>
      <c r="R603" s="4" t="str">
        <f t="shared" si="9"/>
        <v>0:00:50,200</v>
      </c>
      <c r="S603" t="s">
        <v>4</v>
      </c>
      <c r="T603">
        <v>4978</v>
      </c>
      <c r="U603" t="s">
        <v>158</v>
      </c>
      <c r="V603" t="s">
        <v>159</v>
      </c>
      <c r="W603" t="s">
        <v>41</v>
      </c>
    </row>
    <row r="604" spans="1:23" outlineLevel="1" x14ac:dyDescent="0.3">
      <c r="C604" s="5" t="s">
        <v>1131</v>
      </c>
      <c r="I604" s="1"/>
      <c r="J604" s="2"/>
      <c r="N604" s="3"/>
      <c r="O604" s="3"/>
      <c r="P604" s="3"/>
      <c r="Q604" s="3">
        <f>SUBTOTAL(9,Q605:Q606)</f>
        <v>283.13400000000001</v>
      </c>
      <c r="R604" s="6" t="str">
        <f t="shared" si="9"/>
        <v>0:04:43,134</v>
      </c>
      <c r="W604">
        <f>SUBTOTAL(9,W605:W606)</f>
        <v>0</v>
      </c>
    </row>
    <row r="605" spans="1:23" outlineLevel="2" x14ac:dyDescent="0.3">
      <c r="A605" t="str">
        <f>U605&amp;" "&amp;V605&amp;" ("&amp;W605&amp;")"</f>
        <v>Záborský Richard (ŠAM)</v>
      </c>
      <c r="B605" t="str">
        <f>E605&amp;" "&amp;F605&amp;" "&amp;G605</f>
        <v>K1 500 Kadeti</v>
      </c>
      <c r="C605" t="str">
        <f>A605&amp;" "&amp;B605</f>
        <v>Záborský Richard (ŠAM) K1 500 Kadeti</v>
      </c>
      <c r="D605">
        <v>55</v>
      </c>
      <c r="E605" t="s">
        <v>0</v>
      </c>
      <c r="F605">
        <v>500</v>
      </c>
      <c r="G605" t="s">
        <v>115</v>
      </c>
      <c r="H605" t="s">
        <v>2</v>
      </c>
      <c r="I605" s="1">
        <v>44318</v>
      </c>
      <c r="J605" s="2">
        <v>0.39583333333333331</v>
      </c>
      <c r="K605">
        <v>7</v>
      </c>
      <c r="L605">
        <v>9</v>
      </c>
      <c r="M605" t="s">
        <v>352</v>
      </c>
      <c r="N605" s="3" t="s">
        <v>549</v>
      </c>
      <c r="O605" s="3" t="s">
        <v>720</v>
      </c>
      <c r="P605" s="3" t="s">
        <v>768</v>
      </c>
      <c r="Q605" s="3">
        <f>VALUE(N605)*3600+VALUE(O605)*60+VALUE(SUBSTITUTE(P605,".",","))</f>
        <v>142.25399999999999</v>
      </c>
      <c r="R605" s="4" t="str">
        <f t="shared" si="9"/>
        <v>0:02:22,254</v>
      </c>
      <c r="S605" t="s">
        <v>4</v>
      </c>
      <c r="T605">
        <v>4978</v>
      </c>
      <c r="U605" t="s">
        <v>158</v>
      </c>
      <c r="V605" t="s">
        <v>159</v>
      </c>
      <c r="W605" t="s">
        <v>41</v>
      </c>
    </row>
    <row r="606" spans="1:23" outlineLevel="2" x14ac:dyDescent="0.3">
      <c r="A606" t="str">
        <f>U606&amp;" "&amp;V606&amp;" ("&amp;W606&amp;")"</f>
        <v>Záborský Richard (ŠAM)</v>
      </c>
      <c r="B606" t="str">
        <f>E606&amp;" "&amp;F606&amp;" "&amp;G606</f>
        <v>K1 500 Kadeti</v>
      </c>
      <c r="C606" t="str">
        <f>A606&amp;" "&amp;B606</f>
        <v>Záborský Richard (ŠAM) K1 500 Kadeti</v>
      </c>
      <c r="D606">
        <v>69</v>
      </c>
      <c r="E606" t="s">
        <v>0</v>
      </c>
      <c r="F606">
        <v>500</v>
      </c>
      <c r="G606" t="s">
        <v>115</v>
      </c>
      <c r="H606" t="s">
        <v>2</v>
      </c>
      <c r="I606" s="1">
        <v>44318</v>
      </c>
      <c r="J606" s="2">
        <v>0.59583333333333333</v>
      </c>
      <c r="K606">
        <v>8</v>
      </c>
      <c r="L606">
        <v>8</v>
      </c>
      <c r="M606" t="s">
        <v>406</v>
      </c>
      <c r="N606" s="3" t="s">
        <v>549</v>
      </c>
      <c r="O606" s="3" t="s">
        <v>720</v>
      </c>
      <c r="P606" s="3" t="s">
        <v>658</v>
      </c>
      <c r="Q606" s="3">
        <f>VALUE(N606)*3600+VALUE(O606)*60+VALUE(SUBSTITUTE(P606,".",","))</f>
        <v>140.88</v>
      </c>
      <c r="R606" s="4" t="str">
        <f t="shared" si="9"/>
        <v>0:02:20,880</v>
      </c>
      <c r="S606" t="s">
        <v>4</v>
      </c>
      <c r="T606">
        <v>4978</v>
      </c>
      <c r="U606" t="s">
        <v>158</v>
      </c>
      <c r="V606" t="s">
        <v>159</v>
      </c>
      <c r="W606" t="s">
        <v>41</v>
      </c>
    </row>
    <row r="607" spans="1:23" outlineLevel="1" x14ac:dyDescent="0.3">
      <c r="C607" s="5" t="s">
        <v>1257</v>
      </c>
      <c r="I607" s="1"/>
      <c r="J607" s="2"/>
      <c r="N607" s="3"/>
      <c r="O607" s="3"/>
      <c r="P607" s="3"/>
      <c r="Q607" s="3">
        <f>SUBTOTAL(9,Q608:Q609)</f>
        <v>575.16000000000008</v>
      </c>
      <c r="R607" s="6" t="str">
        <f t="shared" si="9"/>
        <v>0:09:35,160</v>
      </c>
      <c r="W607">
        <f>SUBTOTAL(9,W608:W609)</f>
        <v>0</v>
      </c>
    </row>
    <row r="608" spans="1:23" outlineLevel="2" x14ac:dyDescent="0.3">
      <c r="A608" t="str">
        <f>U608&amp;" "&amp;V608&amp;" ("&amp;W608&amp;")"</f>
        <v>Zemánková Hana (TAT)</v>
      </c>
      <c r="B608" t="str">
        <f>E608&amp;" "&amp;F608&amp;" "&amp;G608</f>
        <v>K1 1000 Juniorky</v>
      </c>
      <c r="C608" t="str">
        <f>A608&amp;" "&amp;B608</f>
        <v>Zemánková Hana (TAT) K1 1000 Juniorky</v>
      </c>
      <c r="D608">
        <v>7</v>
      </c>
      <c r="E608" t="s">
        <v>0</v>
      </c>
      <c r="F608">
        <v>1000</v>
      </c>
      <c r="G608" t="s">
        <v>87</v>
      </c>
      <c r="H608" t="s">
        <v>2</v>
      </c>
      <c r="I608" s="1">
        <v>44317</v>
      </c>
      <c r="J608" s="2">
        <v>0.4458333333333333</v>
      </c>
      <c r="K608">
        <v>4</v>
      </c>
      <c r="L608">
        <v>4</v>
      </c>
      <c r="M608" t="s">
        <v>97</v>
      </c>
      <c r="N608" s="3" t="s">
        <v>549</v>
      </c>
      <c r="O608" s="3" t="s">
        <v>550</v>
      </c>
      <c r="P608" s="3" t="s">
        <v>581</v>
      </c>
      <c r="Q608" s="3">
        <f>VALUE(N608)*3600+VALUE(O608)*60+VALUE(SUBSTITUTE(P608,".",","))</f>
        <v>288.60000000000002</v>
      </c>
      <c r="R608" s="4" t="str">
        <f t="shared" si="9"/>
        <v>0:04:48,600</v>
      </c>
      <c r="S608" t="s">
        <v>4</v>
      </c>
      <c r="T608">
        <v>4844</v>
      </c>
      <c r="U608" t="s">
        <v>98</v>
      </c>
      <c r="V608" t="s">
        <v>99</v>
      </c>
      <c r="W608" t="s">
        <v>37</v>
      </c>
    </row>
    <row r="609" spans="1:23" outlineLevel="2" x14ac:dyDescent="0.3">
      <c r="A609" t="str">
        <f>U609&amp;" "&amp;V609&amp;" ("&amp;W609&amp;")"</f>
        <v>Zemánková Hana (TAT)</v>
      </c>
      <c r="B609" t="str">
        <f>E609&amp;" "&amp;F609&amp;" "&amp;G609</f>
        <v>K1 1000 Juniorky</v>
      </c>
      <c r="C609" t="str">
        <f>A609&amp;" "&amp;B609</f>
        <v>Zemánková Hana (TAT) K1 1000 Juniorky</v>
      </c>
      <c r="D609">
        <v>20</v>
      </c>
      <c r="E609" t="s">
        <v>0</v>
      </c>
      <c r="F609">
        <v>1000</v>
      </c>
      <c r="G609" t="s">
        <v>87</v>
      </c>
      <c r="H609" t="s">
        <v>2</v>
      </c>
      <c r="I609" s="1">
        <v>44317</v>
      </c>
      <c r="J609" s="2">
        <v>0.5083333333333333</v>
      </c>
      <c r="K609">
        <v>7</v>
      </c>
      <c r="L609">
        <v>3</v>
      </c>
      <c r="M609" t="s">
        <v>226</v>
      </c>
      <c r="N609" s="3" t="s">
        <v>549</v>
      </c>
      <c r="O609" s="3" t="s">
        <v>550</v>
      </c>
      <c r="P609" s="3" t="s">
        <v>643</v>
      </c>
      <c r="Q609" s="3">
        <f>VALUE(N609)*3600+VALUE(O609)*60+VALUE(SUBSTITUTE(P609,".",","))</f>
        <v>286.56</v>
      </c>
      <c r="R609" s="4" t="str">
        <f t="shared" si="9"/>
        <v>0:04:46,560</v>
      </c>
      <c r="S609" t="s">
        <v>4</v>
      </c>
      <c r="T609">
        <v>4844</v>
      </c>
      <c r="U609" t="s">
        <v>98</v>
      </c>
      <c r="V609" t="s">
        <v>99</v>
      </c>
      <c r="W609" t="s">
        <v>37</v>
      </c>
    </row>
    <row r="610" spans="1:23" outlineLevel="1" x14ac:dyDescent="0.3">
      <c r="C610" s="5" t="s">
        <v>1204</v>
      </c>
      <c r="I610" s="1"/>
      <c r="J610" s="2"/>
      <c r="N610" s="3"/>
      <c r="O610" s="3"/>
      <c r="P610" s="3"/>
      <c r="Q610" s="3">
        <f>SUBTOTAL(9,Q611:Q612)</f>
        <v>104.6</v>
      </c>
      <c r="R610" s="6" t="str">
        <f t="shared" si="9"/>
        <v>0:01:44,600</v>
      </c>
      <c r="W610">
        <f>SUBTOTAL(9,W611:W612)</f>
        <v>0</v>
      </c>
    </row>
    <row r="611" spans="1:23" outlineLevel="2" x14ac:dyDescent="0.3">
      <c r="A611" t="str">
        <f>U611&amp;" "&amp;V611&amp;" ("&amp;W611&amp;")"</f>
        <v>Zemánková Hana (TAT)</v>
      </c>
      <c r="B611" t="str">
        <f>E611&amp;" "&amp;F611&amp;" "&amp;G611</f>
        <v>K1 200 Juniorky</v>
      </c>
      <c r="C611" t="str">
        <f>A611&amp;" "&amp;B611</f>
        <v>Zemánková Hana (TAT) K1 200 Juniorky</v>
      </c>
      <c r="D611">
        <v>90</v>
      </c>
      <c r="E611" t="s">
        <v>0</v>
      </c>
      <c r="F611">
        <v>200</v>
      </c>
      <c r="G611" t="s">
        <v>87</v>
      </c>
      <c r="H611" t="s">
        <v>2</v>
      </c>
      <c r="I611" s="1">
        <v>44318</v>
      </c>
      <c r="J611" s="2">
        <v>0.6333333333333333</v>
      </c>
      <c r="K611">
        <v>4</v>
      </c>
      <c r="L611">
        <v>5</v>
      </c>
      <c r="M611" t="s">
        <v>447</v>
      </c>
      <c r="N611" s="3" t="s">
        <v>549</v>
      </c>
      <c r="O611" s="3" t="s">
        <v>549</v>
      </c>
      <c r="P611" s="3" t="s">
        <v>781</v>
      </c>
      <c r="Q611" s="3">
        <f>VALUE(N611)*3600+VALUE(O611)*60+VALUE(SUBSTITUTE(P611,".",","))</f>
        <v>53.52</v>
      </c>
      <c r="R611" s="4" t="str">
        <f t="shared" si="9"/>
        <v>0:00:53,520</v>
      </c>
      <c r="S611" t="s">
        <v>4</v>
      </c>
      <c r="T611">
        <v>4844</v>
      </c>
      <c r="U611" t="s">
        <v>98</v>
      </c>
      <c r="V611" t="s">
        <v>99</v>
      </c>
      <c r="W611" t="s">
        <v>37</v>
      </c>
    </row>
    <row r="612" spans="1:23" outlineLevel="2" x14ac:dyDescent="0.3">
      <c r="A612" t="str">
        <f>U612&amp;" "&amp;V612&amp;" ("&amp;W612&amp;")"</f>
        <v>Zemánková Hana (TAT)</v>
      </c>
      <c r="B612" t="str">
        <f>E612&amp;" "&amp;F612&amp;" "&amp;G612</f>
        <v>K1 200 Juniorky</v>
      </c>
      <c r="C612" t="str">
        <f>A612&amp;" "&amp;B612</f>
        <v>Zemánková Hana (TAT) K1 200 Juniorky</v>
      </c>
      <c r="D612">
        <v>104</v>
      </c>
      <c r="E612" t="s">
        <v>0</v>
      </c>
      <c r="F612">
        <v>200</v>
      </c>
      <c r="G612" t="s">
        <v>87</v>
      </c>
      <c r="H612" t="s">
        <v>2</v>
      </c>
      <c r="I612" s="1">
        <v>44318</v>
      </c>
      <c r="J612" s="2">
        <v>0.67499999999999993</v>
      </c>
      <c r="K612">
        <v>2</v>
      </c>
      <c r="L612">
        <v>3</v>
      </c>
      <c r="M612" t="s">
        <v>500</v>
      </c>
      <c r="N612" s="3" t="s">
        <v>549</v>
      </c>
      <c r="O612" s="3" t="s">
        <v>549</v>
      </c>
      <c r="P612" s="3" t="s">
        <v>901</v>
      </c>
      <c r="Q612" s="3">
        <f>VALUE(N612)*3600+VALUE(O612)*60+VALUE(SUBSTITUTE(P612,".",","))</f>
        <v>51.08</v>
      </c>
      <c r="R612" s="4" t="str">
        <f t="shared" si="9"/>
        <v>0:00:51,080</v>
      </c>
      <c r="S612" t="s">
        <v>4</v>
      </c>
      <c r="T612">
        <v>4844</v>
      </c>
      <c r="U612" t="s">
        <v>98</v>
      </c>
      <c r="V612" t="s">
        <v>99</v>
      </c>
      <c r="W612" t="s">
        <v>37</v>
      </c>
    </row>
    <row r="613" spans="1:23" outlineLevel="1" x14ac:dyDescent="0.3">
      <c r="C613" s="5" t="s">
        <v>1150</v>
      </c>
      <c r="I613" s="1"/>
      <c r="J613" s="2"/>
      <c r="N613" s="3"/>
      <c r="O613" s="3"/>
      <c r="P613" s="3"/>
      <c r="Q613" s="3">
        <f>SUBTOTAL(9,Q614:Q615)</f>
        <v>283.30099999999999</v>
      </c>
      <c r="R613" s="6" t="str">
        <f t="shared" si="9"/>
        <v>0:04:43,301</v>
      </c>
      <c r="W613">
        <f>SUBTOTAL(9,W614:W615)</f>
        <v>0</v>
      </c>
    </row>
    <row r="614" spans="1:23" outlineLevel="2" x14ac:dyDescent="0.3">
      <c r="A614" t="str">
        <f>U614&amp;" "&amp;V614&amp;" ("&amp;W614&amp;")"</f>
        <v>Zemánková Hana (TAT)</v>
      </c>
      <c r="B614" t="str">
        <f>E614&amp;" "&amp;F614&amp;" "&amp;G614</f>
        <v>K1 500 Juniorky</v>
      </c>
      <c r="C614" t="str">
        <f>A614&amp;" "&amp;B614</f>
        <v>Zemánková Hana (TAT) K1 500 Juniorky</v>
      </c>
      <c r="D614">
        <v>53</v>
      </c>
      <c r="E614" t="s">
        <v>0</v>
      </c>
      <c r="F614">
        <v>500</v>
      </c>
      <c r="G614" t="s">
        <v>87</v>
      </c>
      <c r="H614" t="s">
        <v>2</v>
      </c>
      <c r="I614" s="1">
        <v>44318</v>
      </c>
      <c r="J614" s="2">
        <v>0.39166666666666666</v>
      </c>
      <c r="K614">
        <v>4</v>
      </c>
      <c r="L614">
        <v>4</v>
      </c>
      <c r="M614" t="s">
        <v>329</v>
      </c>
      <c r="N614" s="3" t="s">
        <v>549</v>
      </c>
      <c r="O614" s="3" t="s">
        <v>720</v>
      </c>
      <c r="P614" s="3" t="s">
        <v>745</v>
      </c>
      <c r="Q614" s="3">
        <f>VALUE(N614)*3600+VALUE(O614)*60+VALUE(SUBSTITUTE(P614,".",","))</f>
        <v>147.42099999999999</v>
      </c>
      <c r="R614" s="4" t="str">
        <f t="shared" si="9"/>
        <v>0:02:27,421</v>
      </c>
      <c r="S614" t="s">
        <v>4</v>
      </c>
      <c r="T614">
        <v>4844</v>
      </c>
      <c r="U614" t="s">
        <v>98</v>
      </c>
      <c r="V614" t="s">
        <v>99</v>
      </c>
      <c r="W614" t="s">
        <v>37</v>
      </c>
    </row>
    <row r="615" spans="1:23" outlineLevel="2" x14ac:dyDescent="0.3">
      <c r="A615" t="str">
        <f>U615&amp;" "&amp;V615&amp;" ("&amp;W615&amp;")"</f>
        <v>Zemánková Hana (TAT)</v>
      </c>
      <c r="B615" t="str">
        <f>E615&amp;" "&amp;F615&amp;" "&amp;G615</f>
        <v>K1 500 Juniorky</v>
      </c>
      <c r="C615" t="str">
        <f>A615&amp;" "&amp;B615</f>
        <v>Zemánková Hana (TAT) K1 500 Juniorky</v>
      </c>
      <c r="D615">
        <v>67</v>
      </c>
      <c r="E615" t="s">
        <v>0</v>
      </c>
      <c r="F615">
        <v>500</v>
      </c>
      <c r="G615" t="s">
        <v>87</v>
      </c>
      <c r="H615" t="s">
        <v>2</v>
      </c>
      <c r="I615" s="1">
        <v>44318</v>
      </c>
      <c r="J615" s="2">
        <v>0.59166666666666667</v>
      </c>
      <c r="K615">
        <v>5</v>
      </c>
      <c r="L615">
        <v>3</v>
      </c>
      <c r="M615" t="s">
        <v>389</v>
      </c>
      <c r="N615" s="3" t="s">
        <v>549</v>
      </c>
      <c r="O615" s="3" t="s">
        <v>720</v>
      </c>
      <c r="P615" s="3" t="s">
        <v>803</v>
      </c>
      <c r="Q615" s="3">
        <f>VALUE(N615)*3600+VALUE(O615)*60+VALUE(SUBSTITUTE(P615,".",","))</f>
        <v>135.88</v>
      </c>
      <c r="R615" s="4" t="str">
        <f t="shared" si="9"/>
        <v>0:02:15,880</v>
      </c>
      <c r="S615" t="s">
        <v>4</v>
      </c>
      <c r="T615">
        <v>4844</v>
      </c>
      <c r="U615" t="s">
        <v>98</v>
      </c>
      <c r="V615" t="s">
        <v>99</v>
      </c>
      <c r="W615" t="s">
        <v>37</v>
      </c>
    </row>
    <row r="616" spans="1:23" outlineLevel="1" x14ac:dyDescent="0.3">
      <c r="C616" s="5" t="s">
        <v>1266</v>
      </c>
      <c r="I616" s="1"/>
      <c r="J616" s="2"/>
      <c r="N616" s="3"/>
      <c r="O616" s="3"/>
      <c r="P616" s="3"/>
      <c r="Q616" s="3">
        <f>SUBTOTAL(9,Q617:Q619)</f>
        <v>740.56</v>
      </c>
      <c r="R616" s="6" t="str">
        <f t="shared" si="9"/>
        <v>0:12:20,560</v>
      </c>
      <c r="W616">
        <f>SUBTOTAL(9,W617:W619)</f>
        <v>0</v>
      </c>
    </row>
    <row r="617" spans="1:23" outlineLevel="2" x14ac:dyDescent="0.3">
      <c r="A617" t="str">
        <f>U617&amp;" "&amp;V617&amp;" ("&amp;W617&amp;")"</f>
        <v>Zrutta Michal (PIE)</v>
      </c>
      <c r="B617" t="str">
        <f>E617&amp;" "&amp;F617&amp;" "&amp;G617</f>
        <v>K1 1000 Juniori</v>
      </c>
      <c r="C617" t="str">
        <f>A617&amp;" "&amp;B617</f>
        <v>Zrutta Michal (PIE) K1 1000 Juniori</v>
      </c>
      <c r="D617">
        <v>3</v>
      </c>
      <c r="E617" t="s">
        <v>0</v>
      </c>
      <c r="F617">
        <v>1000</v>
      </c>
      <c r="G617" t="s">
        <v>1</v>
      </c>
      <c r="H617" t="s">
        <v>2</v>
      </c>
      <c r="I617" s="1">
        <v>44317</v>
      </c>
      <c r="J617" s="2">
        <v>0.4375</v>
      </c>
      <c r="K617">
        <v>8</v>
      </c>
      <c r="L617">
        <v>6</v>
      </c>
      <c r="M617" t="s">
        <v>22</v>
      </c>
      <c r="N617" s="3" t="s">
        <v>549</v>
      </c>
      <c r="O617" s="3" t="s">
        <v>550</v>
      </c>
      <c r="P617" s="3" t="s">
        <v>556</v>
      </c>
      <c r="Q617" s="3">
        <f>VALUE(N617)*3600+VALUE(O617)*60+VALUE(SUBSTITUTE(P617,".",","))</f>
        <v>249.32</v>
      </c>
      <c r="R617" s="4" t="str">
        <f t="shared" si="9"/>
        <v>0:04:09,320</v>
      </c>
      <c r="S617" t="s">
        <v>4</v>
      </c>
      <c r="T617">
        <v>3005</v>
      </c>
      <c r="U617" t="s">
        <v>23</v>
      </c>
      <c r="V617" t="s">
        <v>24</v>
      </c>
      <c r="W617" t="s">
        <v>7</v>
      </c>
    </row>
    <row r="618" spans="1:23" outlineLevel="2" x14ac:dyDescent="0.3">
      <c r="A618" t="str">
        <f>U618&amp;" "&amp;V618&amp;" ("&amp;W618&amp;")"</f>
        <v>Zrutta Michal (PIE)</v>
      </c>
      <c r="B618" t="str">
        <f>E618&amp;" "&amp;F618&amp;" "&amp;G618</f>
        <v>K1 1000 Juniori</v>
      </c>
      <c r="C618" t="str">
        <f>A618&amp;" "&amp;B618</f>
        <v>Zrutta Michal (PIE) K1 1000 Juniori</v>
      </c>
      <c r="D618">
        <v>16</v>
      </c>
      <c r="E618" t="s">
        <v>0</v>
      </c>
      <c r="F618">
        <v>1000</v>
      </c>
      <c r="G618" t="s">
        <v>1</v>
      </c>
      <c r="H618" t="s">
        <v>2</v>
      </c>
      <c r="I618" s="1">
        <v>44317</v>
      </c>
      <c r="J618" s="2">
        <v>0.5</v>
      </c>
      <c r="K618">
        <v>2</v>
      </c>
      <c r="L618">
        <v>5</v>
      </c>
      <c r="M618" t="s">
        <v>203</v>
      </c>
      <c r="N618" s="3" t="s">
        <v>549</v>
      </c>
      <c r="O618" s="3" t="s">
        <v>550</v>
      </c>
      <c r="P618" s="3" t="s">
        <v>621</v>
      </c>
      <c r="Q618" s="3">
        <f>VALUE(N618)*3600+VALUE(O618)*60+VALUE(SUBSTITUTE(P618,".",","))</f>
        <v>256.12</v>
      </c>
      <c r="R618" s="4" t="str">
        <f t="shared" si="9"/>
        <v>0:04:16,120</v>
      </c>
      <c r="S618" t="s">
        <v>4</v>
      </c>
      <c r="T618">
        <v>3005</v>
      </c>
      <c r="U618" t="s">
        <v>23</v>
      </c>
      <c r="V618" t="s">
        <v>24</v>
      </c>
      <c r="W618" t="s">
        <v>7</v>
      </c>
    </row>
    <row r="619" spans="1:23" outlineLevel="2" x14ac:dyDescent="0.3">
      <c r="A619" t="str">
        <f>U619&amp;" "&amp;V619&amp;" ("&amp;W619&amp;")"</f>
        <v>Zrutta Michal (PIE)</v>
      </c>
      <c r="B619" t="str">
        <f>E619&amp;" "&amp;F619&amp;" "&amp;G619</f>
        <v>K1 1000 Juniori</v>
      </c>
      <c r="C619" t="str">
        <f>A619&amp;" "&amp;B619</f>
        <v>Zrutta Michal (PIE) K1 1000 Juniori</v>
      </c>
      <c r="D619">
        <v>32</v>
      </c>
      <c r="E619" t="s">
        <v>0</v>
      </c>
      <c r="F619">
        <v>1000</v>
      </c>
      <c r="G619" t="s">
        <v>1</v>
      </c>
      <c r="H619" t="s">
        <v>2</v>
      </c>
      <c r="I619" s="1">
        <v>44317</v>
      </c>
      <c r="J619" s="2">
        <v>0.60138888888888886</v>
      </c>
      <c r="K619">
        <v>9</v>
      </c>
      <c r="L619">
        <v>6</v>
      </c>
      <c r="M619" t="s">
        <v>266</v>
      </c>
      <c r="N619" s="3" t="s">
        <v>549</v>
      </c>
      <c r="O619" s="3" t="s">
        <v>677</v>
      </c>
      <c r="P619" s="3" t="s">
        <v>682</v>
      </c>
      <c r="Q619" s="3">
        <f>VALUE(N619)*3600+VALUE(O619)*60+VALUE(SUBSTITUTE(P619,".",","))</f>
        <v>235.12</v>
      </c>
      <c r="R619" s="4" t="str">
        <f t="shared" si="9"/>
        <v>0:03:55,120</v>
      </c>
      <c r="S619" t="s">
        <v>4</v>
      </c>
      <c r="T619">
        <v>3005</v>
      </c>
      <c r="U619" t="s">
        <v>23</v>
      </c>
      <c r="V619" t="s">
        <v>24</v>
      </c>
      <c r="W619" t="s">
        <v>7</v>
      </c>
    </row>
    <row r="620" spans="1:23" outlineLevel="1" x14ac:dyDescent="0.3">
      <c r="C620" s="5" t="s">
        <v>1213</v>
      </c>
      <c r="I620" s="1"/>
      <c r="J620" s="2"/>
      <c r="N620" s="3"/>
      <c r="O620" s="3"/>
      <c r="P620" s="3"/>
      <c r="Q620" s="3">
        <f>SUBTOTAL(9,Q621:Q622)</f>
        <v>85.8</v>
      </c>
      <c r="R620" s="6" t="str">
        <f t="shared" si="9"/>
        <v>0:01:25,800</v>
      </c>
      <c r="W620">
        <f>SUBTOTAL(9,W621:W622)</f>
        <v>0</v>
      </c>
    </row>
    <row r="621" spans="1:23" outlineLevel="2" x14ac:dyDescent="0.3">
      <c r="A621" t="str">
        <f>U621&amp;" "&amp;V621&amp;" ("&amp;W621&amp;")"</f>
        <v>Zrutta Michal (PIE)</v>
      </c>
      <c r="B621" t="str">
        <f>E621&amp;" "&amp;F621&amp;" "&amp;G621</f>
        <v>K1 200 Juniori</v>
      </c>
      <c r="C621" t="str">
        <f>A621&amp;" "&amp;B621</f>
        <v>Zrutta Michal (PIE) K1 200 Juniori</v>
      </c>
      <c r="D621">
        <v>86</v>
      </c>
      <c r="E621" t="s">
        <v>0</v>
      </c>
      <c r="F621">
        <v>200</v>
      </c>
      <c r="G621" t="s">
        <v>1</v>
      </c>
      <c r="H621" t="s">
        <v>2</v>
      </c>
      <c r="I621" s="1">
        <v>44318</v>
      </c>
      <c r="J621" s="2">
        <v>0.625</v>
      </c>
      <c r="K621">
        <v>8</v>
      </c>
      <c r="L621">
        <v>2</v>
      </c>
      <c r="M621" t="s">
        <v>421</v>
      </c>
      <c r="N621" s="3" t="s">
        <v>549</v>
      </c>
      <c r="O621" s="3" t="s">
        <v>549</v>
      </c>
      <c r="P621" s="3" t="s">
        <v>637</v>
      </c>
      <c r="Q621" s="3">
        <f>VALUE(N621)*3600+VALUE(O621)*60+VALUE(SUBSTITUTE(P621,".",","))</f>
        <v>43.08</v>
      </c>
      <c r="R621" s="4" t="str">
        <f t="shared" si="9"/>
        <v>0:00:43,080</v>
      </c>
      <c r="S621" t="s">
        <v>4</v>
      </c>
      <c r="T621">
        <v>3005</v>
      </c>
      <c r="U621" t="s">
        <v>23</v>
      </c>
      <c r="V621" t="s">
        <v>24</v>
      </c>
      <c r="W621" t="s">
        <v>7</v>
      </c>
    </row>
    <row r="622" spans="1:23" outlineLevel="2" x14ac:dyDescent="0.3">
      <c r="A622" t="str">
        <f>U622&amp;" "&amp;V622&amp;" ("&amp;W622&amp;")"</f>
        <v>Zrutta Michal (PIE)</v>
      </c>
      <c r="B622" t="str">
        <f>E622&amp;" "&amp;F622&amp;" "&amp;G622</f>
        <v>K1 200 Juniori</v>
      </c>
      <c r="C622" t="str">
        <f>A622&amp;" "&amp;B622</f>
        <v>Zrutta Michal (PIE) K1 200 Juniori</v>
      </c>
      <c r="D622">
        <v>100</v>
      </c>
      <c r="E622" t="s">
        <v>0</v>
      </c>
      <c r="F622">
        <v>200</v>
      </c>
      <c r="G622" t="s">
        <v>1</v>
      </c>
      <c r="H622" t="s">
        <v>2</v>
      </c>
      <c r="I622" s="1">
        <v>44318</v>
      </c>
      <c r="J622" s="2">
        <v>0.66666666666666663</v>
      </c>
      <c r="K622">
        <v>7</v>
      </c>
      <c r="L622">
        <v>2</v>
      </c>
      <c r="M622" t="s">
        <v>479</v>
      </c>
      <c r="N622" s="3" t="s">
        <v>549</v>
      </c>
      <c r="O622" s="3" t="s">
        <v>549</v>
      </c>
      <c r="P622" s="3" t="s">
        <v>882</v>
      </c>
      <c r="Q622" s="3">
        <f>VALUE(N622)*3600+VALUE(O622)*60+VALUE(SUBSTITUTE(P622,".",","))</f>
        <v>42.72</v>
      </c>
      <c r="R622" s="4" t="str">
        <f t="shared" si="9"/>
        <v>0:00:42,720</v>
      </c>
      <c r="S622" t="s">
        <v>4</v>
      </c>
      <c r="T622">
        <v>3005</v>
      </c>
      <c r="U622" t="s">
        <v>23</v>
      </c>
      <c r="V622" t="s">
        <v>24</v>
      </c>
      <c r="W622" t="s">
        <v>7</v>
      </c>
    </row>
    <row r="623" spans="1:23" outlineLevel="1" x14ac:dyDescent="0.3">
      <c r="C623" s="5" t="s">
        <v>1159</v>
      </c>
      <c r="I623" s="1"/>
      <c r="J623" s="2"/>
      <c r="N623" s="3"/>
      <c r="O623" s="3"/>
      <c r="P623" s="3"/>
      <c r="Q623" s="3">
        <f>SUBTOTAL(9,Q624:Q625)</f>
        <v>246.16000000000003</v>
      </c>
      <c r="R623" s="6" t="str">
        <f t="shared" si="9"/>
        <v>0:04:06,160</v>
      </c>
      <c r="W623">
        <f>SUBTOTAL(9,W624:W625)</f>
        <v>0</v>
      </c>
    </row>
    <row r="624" spans="1:23" outlineLevel="2" x14ac:dyDescent="0.3">
      <c r="A624" t="str">
        <f>U624&amp;" "&amp;V624&amp;" ("&amp;W624&amp;")"</f>
        <v>Zrutta Michal (PIE)</v>
      </c>
      <c r="B624" t="str">
        <f>E624&amp;" "&amp;F624&amp;" "&amp;G624</f>
        <v>K1 500 Juniori</v>
      </c>
      <c r="C624" t="str">
        <f>A624&amp;" "&amp;B624</f>
        <v>Zrutta Michal (PIE) K1 500 Juniori</v>
      </c>
      <c r="D624">
        <v>49</v>
      </c>
      <c r="E624" t="s">
        <v>0</v>
      </c>
      <c r="F624">
        <v>500</v>
      </c>
      <c r="G624" t="s">
        <v>1</v>
      </c>
      <c r="H624" t="s">
        <v>2</v>
      </c>
      <c r="I624" s="1">
        <v>44318</v>
      </c>
      <c r="J624" s="2">
        <v>0.3833333333333333</v>
      </c>
      <c r="K624">
        <v>8</v>
      </c>
      <c r="L624">
        <v>6</v>
      </c>
      <c r="M624" t="s">
        <v>306</v>
      </c>
      <c r="N624" s="3" t="s">
        <v>549</v>
      </c>
      <c r="O624" s="3" t="s">
        <v>720</v>
      </c>
      <c r="P624" s="3" t="s">
        <v>647</v>
      </c>
      <c r="Q624" s="3">
        <f>VALUE(N624)*3600+VALUE(O624)*60+VALUE(SUBSTITUTE(P624,".",","))</f>
        <v>122.48</v>
      </c>
      <c r="R624" s="4" t="str">
        <f t="shared" si="9"/>
        <v>0:02:02,480</v>
      </c>
      <c r="S624" t="s">
        <v>4</v>
      </c>
      <c r="T624">
        <v>3005</v>
      </c>
      <c r="U624" t="s">
        <v>23</v>
      </c>
      <c r="V624" t="s">
        <v>24</v>
      </c>
      <c r="W624" t="s">
        <v>7</v>
      </c>
    </row>
    <row r="625" spans="1:23" outlineLevel="2" x14ac:dyDescent="0.3">
      <c r="A625" t="str">
        <f>U625&amp;" "&amp;V625&amp;" ("&amp;W625&amp;")"</f>
        <v>Zrutta Michal (PIE)</v>
      </c>
      <c r="B625" t="str">
        <f>E625&amp;" "&amp;F625&amp;" "&amp;G625</f>
        <v>K1 500 Juniori</v>
      </c>
      <c r="C625" t="str">
        <f>A625&amp;" "&amp;B625</f>
        <v>Zrutta Michal (PIE) K1 500 Juniori</v>
      </c>
      <c r="D625">
        <v>63</v>
      </c>
      <c r="E625" t="s">
        <v>0</v>
      </c>
      <c r="F625">
        <v>500</v>
      </c>
      <c r="G625" t="s">
        <v>1</v>
      </c>
      <c r="H625" t="s">
        <v>2</v>
      </c>
      <c r="I625" s="1">
        <v>44318</v>
      </c>
      <c r="J625" s="2">
        <v>0.58333333333333337</v>
      </c>
      <c r="K625">
        <v>1</v>
      </c>
      <c r="L625">
        <v>9</v>
      </c>
      <c r="M625" t="s">
        <v>373</v>
      </c>
      <c r="N625" s="3" t="s">
        <v>549</v>
      </c>
      <c r="O625" s="3" t="s">
        <v>720</v>
      </c>
      <c r="P625" s="3" t="s">
        <v>788</v>
      </c>
      <c r="Q625" s="3">
        <f>VALUE(N625)*3600+VALUE(O625)*60+VALUE(SUBSTITUTE(P625,".",","))</f>
        <v>123.68</v>
      </c>
      <c r="R625" s="4" t="str">
        <f t="shared" si="9"/>
        <v>0:02:03,680</v>
      </c>
      <c r="S625" t="s">
        <v>4</v>
      </c>
      <c r="T625">
        <v>3005</v>
      </c>
      <c r="U625" t="s">
        <v>23</v>
      </c>
      <c r="V625" t="s">
        <v>24</v>
      </c>
      <c r="W625" t="s">
        <v>7</v>
      </c>
    </row>
  </sheetData>
  <autoFilter ref="A1:W625" xr:uid="{00000000-0009-0000-0000-000002000000}">
    <sortState xmlns:xlrd2="http://schemas.microsoft.com/office/spreadsheetml/2017/richdata2" ref="A2:W432">
      <sortCondition ref="C1:C432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W625"/>
  <sheetViews>
    <sheetView topLeftCell="C1" workbookViewId="0">
      <selection activeCell="C1" sqref="C1"/>
    </sheetView>
  </sheetViews>
  <sheetFormatPr defaultRowHeight="14.4" outlineLevelRow="2" x14ac:dyDescent="0.3"/>
  <cols>
    <col min="1" max="1" width="29.21875" hidden="1" customWidth="1"/>
    <col min="2" max="2" width="24" hidden="1" customWidth="1"/>
    <col min="3" max="3" width="67" bestFit="1" customWidth="1"/>
    <col min="4" max="11" width="9.21875" hidden="1" customWidth="1"/>
    <col min="12" max="12" width="9.21875" customWidth="1"/>
    <col min="13" max="13" width="11.77734375" customWidth="1"/>
    <col min="14" max="16" width="9.21875" hidden="1" customWidth="1"/>
    <col min="17" max="17" width="11.77734375" bestFit="1" customWidth="1"/>
    <col min="18" max="18" width="13.77734375" style="4" customWidth="1"/>
    <col min="20" max="23" width="0" hidden="1" customWidth="1"/>
  </cols>
  <sheetData>
    <row r="1" spans="1:23" x14ac:dyDescent="0.3">
      <c r="A1" t="s">
        <v>547</v>
      </c>
      <c r="B1" t="s">
        <v>548</v>
      </c>
      <c r="C1" t="s">
        <v>931</v>
      </c>
      <c r="D1" t="s">
        <v>927</v>
      </c>
      <c r="E1" t="s">
        <v>530</v>
      </c>
      <c r="F1" t="s">
        <v>531</v>
      </c>
      <c r="G1" t="s">
        <v>532</v>
      </c>
      <c r="H1" t="s">
        <v>533</v>
      </c>
      <c r="I1" t="s">
        <v>534</v>
      </c>
      <c r="J1" t="s">
        <v>535</v>
      </c>
      <c r="K1" t="s">
        <v>536</v>
      </c>
      <c r="L1" t="s">
        <v>537</v>
      </c>
      <c r="M1" t="s">
        <v>928</v>
      </c>
      <c r="N1" s="3" t="s">
        <v>538</v>
      </c>
      <c r="O1" t="s">
        <v>539</v>
      </c>
      <c r="P1" t="s">
        <v>540</v>
      </c>
      <c r="Q1" t="s">
        <v>541</v>
      </c>
      <c r="R1" s="4" t="s">
        <v>929</v>
      </c>
      <c r="S1" t="s">
        <v>542</v>
      </c>
      <c r="T1" t="s">
        <v>543</v>
      </c>
      <c r="U1" t="s">
        <v>544</v>
      </c>
      <c r="V1" t="s">
        <v>545</v>
      </c>
      <c r="W1" t="s">
        <v>546</v>
      </c>
    </row>
    <row r="2" spans="1:23" x14ac:dyDescent="0.3">
      <c r="C2" s="5" t="s">
        <v>930</v>
      </c>
      <c r="I2" s="1"/>
      <c r="J2" s="2"/>
      <c r="N2" s="3"/>
      <c r="O2" s="3"/>
      <c r="P2" s="3"/>
      <c r="Q2" s="3">
        <f>SUBTOTAL(9,Q4:Q625)</f>
        <v>73159.281999999934</v>
      </c>
    </row>
    <row r="3" spans="1:23" outlineLevel="2" x14ac:dyDescent="0.3">
      <c r="C3" s="5" t="s">
        <v>1123</v>
      </c>
      <c r="I3" s="1"/>
      <c r="J3" s="2"/>
      <c r="N3" s="3"/>
      <c r="O3" s="3"/>
      <c r="P3" s="3"/>
      <c r="Q3" s="3">
        <f>SUBTOTAL(9,Q4:Q6)</f>
        <v>921.68000000000006</v>
      </c>
      <c r="R3" s="6" t="str">
        <f>TEXT(Q3/(24*60*60),"[h]:mm:ss,000")</f>
        <v>0:15:21,680</v>
      </c>
    </row>
    <row r="4" spans="1:23" outlineLevel="2" x14ac:dyDescent="0.3">
      <c r="A4" t="str">
        <f>U4&amp;" "&amp;V4&amp;" ("&amp;W4&amp;")"</f>
        <v>Hladký Dušan (PIE)</v>
      </c>
      <c r="B4" t="str">
        <f>E4&amp;" "&amp;F4&amp;" "&amp;G4</f>
        <v>C1 1000 Juniori</v>
      </c>
      <c r="C4" t="str">
        <f>E4&amp;" "&amp;F4&amp;" "&amp;G4&amp;" "&amp;U4&amp;" "&amp;V4&amp;" ("&amp;W4&amp;")"</f>
        <v>C1 1000 Juniori Hladký Dušan (PIE)</v>
      </c>
      <c r="D4">
        <v>6</v>
      </c>
      <c r="E4" t="s">
        <v>72</v>
      </c>
      <c r="F4">
        <v>1000</v>
      </c>
      <c r="G4" t="s">
        <v>1</v>
      </c>
      <c r="H4" t="s">
        <v>2</v>
      </c>
      <c r="I4" s="1">
        <v>44317</v>
      </c>
      <c r="J4" s="2">
        <v>0.44375000000000003</v>
      </c>
      <c r="K4">
        <v>3</v>
      </c>
      <c r="L4">
        <v>5</v>
      </c>
      <c r="M4" t="s">
        <v>84</v>
      </c>
      <c r="N4" s="3" t="s">
        <v>549</v>
      </c>
      <c r="O4" s="3" t="s">
        <v>576</v>
      </c>
      <c r="P4" s="3" t="s">
        <v>577</v>
      </c>
      <c r="Q4" s="3">
        <f>VALUE(N4)*3600+VALUE(O4)*60+VALUE(SUBSTITUTE(P4,".",","))</f>
        <v>316.60000000000002</v>
      </c>
      <c r="R4" s="4" t="str">
        <f t="shared" ref="R4:R67" si="0">TEXT(Q4/(24*60*60),"[h]:mm:ss,000")</f>
        <v>0:05:16,600</v>
      </c>
      <c r="S4" t="s">
        <v>4</v>
      </c>
      <c r="T4">
        <v>4893</v>
      </c>
      <c r="U4" t="s">
        <v>85</v>
      </c>
      <c r="V4" t="s">
        <v>86</v>
      </c>
      <c r="W4" t="s">
        <v>7</v>
      </c>
    </row>
    <row r="5" spans="1:23" outlineLevel="2" x14ac:dyDescent="0.3">
      <c r="A5" t="str">
        <f>U5&amp;" "&amp;V5&amp;" ("&amp;W5&amp;")"</f>
        <v>Hladký Dušan (PIE)</v>
      </c>
      <c r="B5" t="str">
        <f>E5&amp;" "&amp;F5&amp;" "&amp;G5</f>
        <v>C1 1000 Juniori</v>
      </c>
      <c r="C5" t="str">
        <f>E5&amp;" "&amp;F5&amp;" "&amp;G5&amp;" "&amp;U5&amp;" "&amp;V5&amp;" ("&amp;W5&amp;")"</f>
        <v>C1 1000 Juniori Hladký Dušan (PIE)</v>
      </c>
      <c r="D5">
        <v>19</v>
      </c>
      <c r="E5" t="s">
        <v>72</v>
      </c>
      <c r="F5">
        <v>1000</v>
      </c>
      <c r="G5" t="s">
        <v>1</v>
      </c>
      <c r="H5" t="s">
        <v>2</v>
      </c>
      <c r="I5" s="1">
        <v>44317</v>
      </c>
      <c r="J5" s="2">
        <v>0.50624999999999998</v>
      </c>
      <c r="K5">
        <v>3</v>
      </c>
      <c r="L5">
        <v>5</v>
      </c>
      <c r="M5" t="s">
        <v>223</v>
      </c>
      <c r="N5" s="3" t="s">
        <v>549</v>
      </c>
      <c r="O5" s="3" t="s">
        <v>576</v>
      </c>
      <c r="P5" s="3" t="s">
        <v>640</v>
      </c>
      <c r="Q5" s="3">
        <f>VALUE(N5)*3600+VALUE(O5)*60+VALUE(SUBSTITUTE(P5,".",","))</f>
        <v>307.39999999999998</v>
      </c>
      <c r="R5" s="4" t="str">
        <f t="shared" si="0"/>
        <v>0:05:07,400</v>
      </c>
      <c r="S5" t="s">
        <v>4</v>
      </c>
      <c r="T5">
        <v>4893</v>
      </c>
      <c r="U5" t="s">
        <v>85</v>
      </c>
      <c r="V5" t="s">
        <v>86</v>
      </c>
      <c r="W5" t="s">
        <v>7</v>
      </c>
    </row>
    <row r="6" spans="1:23" outlineLevel="2" x14ac:dyDescent="0.3">
      <c r="A6" t="str">
        <f>U6&amp;" "&amp;V6&amp;" ("&amp;W6&amp;")"</f>
        <v>Hladký Dušan (PIE)</v>
      </c>
      <c r="B6" t="str">
        <f>E6&amp;" "&amp;F6&amp;" "&amp;G6</f>
        <v>C1 1000 Juniori</v>
      </c>
      <c r="C6" t="str">
        <f>E6&amp;" "&amp;F6&amp;" "&amp;G6&amp;" "&amp;U6&amp;" "&amp;V6&amp;" ("&amp;W6&amp;")"</f>
        <v>C1 1000 Juniori Hladký Dušan (PIE)</v>
      </c>
      <c r="D6">
        <v>35</v>
      </c>
      <c r="E6" t="s">
        <v>72</v>
      </c>
      <c r="F6">
        <v>1000</v>
      </c>
      <c r="G6" t="s">
        <v>1</v>
      </c>
      <c r="H6" t="s">
        <v>2</v>
      </c>
      <c r="I6" s="1">
        <v>44317</v>
      </c>
      <c r="J6" s="2">
        <v>0.60763888888888895</v>
      </c>
      <c r="K6">
        <v>3</v>
      </c>
      <c r="L6">
        <v>5</v>
      </c>
      <c r="M6" t="s">
        <v>282</v>
      </c>
      <c r="N6" s="3" t="s">
        <v>549</v>
      </c>
      <c r="O6" s="3" t="s">
        <v>550</v>
      </c>
      <c r="P6" s="3" t="s">
        <v>697</v>
      </c>
      <c r="Q6" s="3">
        <f>VALUE(N6)*3600+VALUE(O6)*60+VALUE(SUBSTITUTE(P6,".",","))</f>
        <v>297.68</v>
      </c>
      <c r="R6" s="4" t="str">
        <f t="shared" si="0"/>
        <v>0:04:57,680</v>
      </c>
      <c r="S6" t="s">
        <v>4</v>
      </c>
      <c r="T6">
        <v>4893</v>
      </c>
      <c r="U6" t="s">
        <v>85</v>
      </c>
      <c r="V6" t="s">
        <v>86</v>
      </c>
      <c r="W6" t="s">
        <v>7</v>
      </c>
    </row>
    <row r="7" spans="1:23" outlineLevel="1" x14ac:dyDescent="0.3">
      <c r="C7" s="5" t="s">
        <v>1122</v>
      </c>
      <c r="I7" s="1"/>
      <c r="J7" s="2"/>
      <c r="N7" s="3"/>
      <c r="O7" s="3"/>
      <c r="P7" s="3"/>
      <c r="Q7" s="3">
        <f>SUBTOTAL(9,Q8:Q10)</f>
        <v>850.96</v>
      </c>
      <c r="R7" s="6" t="str">
        <f t="shared" si="0"/>
        <v>0:14:10,960</v>
      </c>
    </row>
    <row r="8" spans="1:23" outlineLevel="2" x14ac:dyDescent="0.3">
      <c r="A8" t="str">
        <f>U8&amp;" "&amp;V8&amp;" ("&amp;W8&amp;")"</f>
        <v>Masaryk Kristián (ŠKD)</v>
      </c>
      <c r="B8" t="str">
        <f>E8&amp;" "&amp;F8&amp;" "&amp;G8</f>
        <v>C1 1000 Juniori</v>
      </c>
      <c r="C8" t="str">
        <f>E8&amp;" "&amp;F8&amp;" "&amp;G8&amp;" "&amp;U8&amp;" "&amp;V8&amp;" ("&amp;W8&amp;")"</f>
        <v>C1 1000 Juniori Masaryk Kristián (ŠKD)</v>
      </c>
      <c r="D8">
        <v>6</v>
      </c>
      <c r="E8" t="s">
        <v>72</v>
      </c>
      <c r="F8">
        <v>1000</v>
      </c>
      <c r="G8" t="s">
        <v>1</v>
      </c>
      <c r="H8" t="s">
        <v>2</v>
      </c>
      <c r="I8" s="1">
        <v>44317</v>
      </c>
      <c r="J8" s="2">
        <v>0.44375000000000003</v>
      </c>
      <c r="K8">
        <v>1</v>
      </c>
      <c r="L8">
        <v>4</v>
      </c>
      <c r="M8" t="s">
        <v>80</v>
      </c>
      <c r="N8" s="3" t="s">
        <v>549</v>
      </c>
      <c r="O8" s="3" t="s">
        <v>550</v>
      </c>
      <c r="P8" s="3" t="s">
        <v>575</v>
      </c>
      <c r="Q8" s="3">
        <f>VALUE(N8)*3600+VALUE(O8)*60+VALUE(SUBSTITUTE(P8,".",","))</f>
        <v>297.04000000000002</v>
      </c>
      <c r="R8" s="4" t="str">
        <f t="shared" si="0"/>
        <v>0:04:57,040</v>
      </c>
      <c r="S8" t="s">
        <v>4</v>
      </c>
      <c r="T8">
        <v>4843</v>
      </c>
      <c r="U8" t="s">
        <v>81</v>
      </c>
      <c r="V8" t="s">
        <v>82</v>
      </c>
      <c r="W8" t="s">
        <v>83</v>
      </c>
    </row>
    <row r="9" spans="1:23" outlineLevel="2" x14ac:dyDescent="0.3">
      <c r="A9" t="str">
        <f>U9&amp;" "&amp;V9&amp;" ("&amp;W9&amp;")"</f>
        <v>Masaryk Kristián (ŠKD)</v>
      </c>
      <c r="B9" t="str">
        <f>E9&amp;" "&amp;F9&amp;" "&amp;G9</f>
        <v>C1 1000 Juniori</v>
      </c>
      <c r="C9" t="str">
        <f>E9&amp;" "&amp;F9&amp;" "&amp;G9&amp;" "&amp;U9&amp;" "&amp;V9&amp;" ("&amp;W9&amp;")"</f>
        <v>C1 1000 Juniori Masaryk Kristián (ŠKD)</v>
      </c>
      <c r="D9">
        <v>19</v>
      </c>
      <c r="E9" t="s">
        <v>72</v>
      </c>
      <c r="F9">
        <v>1000</v>
      </c>
      <c r="G9" t="s">
        <v>1</v>
      </c>
      <c r="H9" t="s">
        <v>2</v>
      </c>
      <c r="I9" s="1">
        <v>44317</v>
      </c>
      <c r="J9" s="2">
        <v>0.50624999999999998</v>
      </c>
      <c r="K9">
        <v>9</v>
      </c>
      <c r="L9">
        <v>2</v>
      </c>
      <c r="M9" t="s">
        <v>220</v>
      </c>
      <c r="N9" s="3" t="s">
        <v>549</v>
      </c>
      <c r="O9" s="3" t="s">
        <v>550</v>
      </c>
      <c r="P9" s="3" t="s">
        <v>637</v>
      </c>
      <c r="Q9" s="3">
        <f>VALUE(N9)*3600+VALUE(O9)*60+VALUE(SUBSTITUTE(P9,".",","))</f>
        <v>283.08</v>
      </c>
      <c r="R9" s="4" t="str">
        <f t="shared" si="0"/>
        <v>0:04:43,080</v>
      </c>
      <c r="S9" t="s">
        <v>4</v>
      </c>
      <c r="T9">
        <v>4843</v>
      </c>
      <c r="U9" t="s">
        <v>81</v>
      </c>
      <c r="V9" t="s">
        <v>82</v>
      </c>
      <c r="W9" t="s">
        <v>83</v>
      </c>
    </row>
    <row r="10" spans="1:23" outlineLevel="2" x14ac:dyDescent="0.3">
      <c r="A10" t="str">
        <f>U10&amp;" "&amp;V10&amp;" ("&amp;W10&amp;")"</f>
        <v>Masaryk Kristián (ŠKD)</v>
      </c>
      <c r="B10" t="str">
        <f>E10&amp;" "&amp;F10&amp;" "&amp;G10</f>
        <v>C1 1000 Juniori</v>
      </c>
      <c r="C10" t="str">
        <f>E10&amp;" "&amp;F10&amp;" "&amp;G10&amp;" "&amp;U10&amp;" "&amp;V10&amp;" ("&amp;W10&amp;")"</f>
        <v>C1 1000 Juniori Masaryk Kristián (ŠKD)</v>
      </c>
      <c r="D10">
        <v>35</v>
      </c>
      <c r="E10" t="s">
        <v>72</v>
      </c>
      <c r="F10">
        <v>1000</v>
      </c>
      <c r="G10" t="s">
        <v>1</v>
      </c>
      <c r="H10" t="s">
        <v>2</v>
      </c>
      <c r="I10" s="1">
        <v>44317</v>
      </c>
      <c r="J10" s="2">
        <v>0.60763888888888895</v>
      </c>
      <c r="K10">
        <v>9</v>
      </c>
      <c r="L10">
        <v>4</v>
      </c>
      <c r="M10" t="s">
        <v>281</v>
      </c>
      <c r="N10" s="3" t="s">
        <v>549</v>
      </c>
      <c r="O10" s="3" t="s">
        <v>550</v>
      </c>
      <c r="P10" s="3" t="s">
        <v>696</v>
      </c>
      <c r="Q10" s="3">
        <f>VALUE(N10)*3600+VALUE(O10)*60+VALUE(SUBSTITUTE(P10,".",","))</f>
        <v>270.83999999999997</v>
      </c>
      <c r="R10" s="4" t="str">
        <f t="shared" si="0"/>
        <v>0:04:30,840</v>
      </c>
      <c r="S10" t="s">
        <v>4</v>
      </c>
      <c r="T10">
        <v>4843</v>
      </c>
      <c r="U10" t="s">
        <v>81</v>
      </c>
      <c r="V10" t="s">
        <v>82</v>
      </c>
      <c r="W10" t="s">
        <v>83</v>
      </c>
    </row>
    <row r="11" spans="1:23" outlineLevel="1" x14ac:dyDescent="0.3">
      <c r="C11" s="5" t="s">
        <v>1121</v>
      </c>
      <c r="I11" s="1"/>
      <c r="J11" s="2"/>
      <c r="N11" s="3"/>
      <c r="O11" s="3"/>
      <c r="P11" s="3"/>
      <c r="Q11" s="3">
        <f>SUBTOTAL(9,Q12:Q14)</f>
        <v>867.76</v>
      </c>
      <c r="R11" s="6" t="str">
        <f t="shared" si="0"/>
        <v>0:14:27,760</v>
      </c>
    </row>
    <row r="12" spans="1:23" outlineLevel="2" x14ac:dyDescent="0.3">
      <c r="A12" t="str">
        <f>U12&amp;" "&amp;V12&amp;" ("&amp;W12&amp;")"</f>
        <v>Psotný Adam (SLA)</v>
      </c>
      <c r="B12" t="str">
        <f>E12&amp;" "&amp;F12&amp;" "&amp;G12</f>
        <v>C1 1000 Juniori</v>
      </c>
      <c r="C12" t="str">
        <f>E12&amp;" "&amp;F12&amp;" "&amp;G12&amp;" "&amp;U12&amp;" "&amp;V12&amp;" ("&amp;W12&amp;")"</f>
        <v>C1 1000 Juniori Psotný Adam (SLA)</v>
      </c>
      <c r="D12">
        <v>6</v>
      </c>
      <c r="E12" t="s">
        <v>72</v>
      </c>
      <c r="F12">
        <v>1000</v>
      </c>
      <c r="G12" t="s">
        <v>1</v>
      </c>
      <c r="H12" t="s">
        <v>2</v>
      </c>
      <c r="I12" s="1">
        <v>44317</v>
      </c>
      <c r="J12" s="2">
        <v>0.44375000000000003</v>
      </c>
      <c r="K12">
        <v>7</v>
      </c>
      <c r="L12">
        <v>3</v>
      </c>
      <c r="M12" t="s">
        <v>77</v>
      </c>
      <c r="N12" s="3" t="s">
        <v>549</v>
      </c>
      <c r="O12" s="3" t="s">
        <v>550</v>
      </c>
      <c r="P12" s="3" t="s">
        <v>574</v>
      </c>
      <c r="Q12" s="3">
        <f>VALUE(N12)*3600+VALUE(O12)*60+VALUE(SUBSTITUTE(P12,".",","))</f>
        <v>291.52</v>
      </c>
      <c r="R12" s="4" t="str">
        <f t="shared" si="0"/>
        <v>0:04:51,520</v>
      </c>
      <c r="S12" t="s">
        <v>4</v>
      </c>
      <c r="T12">
        <v>4002</v>
      </c>
      <c r="U12" t="s">
        <v>78</v>
      </c>
      <c r="V12" t="s">
        <v>79</v>
      </c>
      <c r="W12" t="s">
        <v>64</v>
      </c>
    </row>
    <row r="13" spans="1:23" outlineLevel="2" x14ac:dyDescent="0.3">
      <c r="A13" t="str">
        <f>U13&amp;" "&amp;V13&amp;" ("&amp;W13&amp;")"</f>
        <v>Psotný Adam (SLA)</v>
      </c>
      <c r="B13" t="str">
        <f>E13&amp;" "&amp;F13&amp;" "&amp;G13</f>
        <v>C1 1000 Juniori</v>
      </c>
      <c r="C13" t="str">
        <f>E13&amp;" "&amp;F13&amp;" "&amp;G13&amp;" "&amp;U13&amp;" "&amp;V13&amp;" ("&amp;W13&amp;")"</f>
        <v>C1 1000 Juniori Psotný Adam (SLA)</v>
      </c>
      <c r="D13">
        <v>19</v>
      </c>
      <c r="E13" t="s">
        <v>72</v>
      </c>
      <c r="F13">
        <v>1000</v>
      </c>
      <c r="G13" t="s">
        <v>1</v>
      </c>
      <c r="H13" t="s">
        <v>2</v>
      </c>
      <c r="I13" s="1">
        <v>44317</v>
      </c>
      <c r="J13" s="2">
        <v>0.50624999999999998</v>
      </c>
      <c r="K13">
        <v>1</v>
      </c>
      <c r="L13">
        <v>4</v>
      </c>
      <c r="M13" t="s">
        <v>222</v>
      </c>
      <c r="N13" s="3" t="s">
        <v>549</v>
      </c>
      <c r="O13" s="3" t="s">
        <v>576</v>
      </c>
      <c r="P13" s="3" t="s">
        <v>639</v>
      </c>
      <c r="Q13" s="3">
        <f>VALUE(N13)*3600+VALUE(O13)*60+VALUE(SUBSTITUTE(P13,".",","))</f>
        <v>305.68</v>
      </c>
      <c r="R13" s="4" t="str">
        <f t="shared" si="0"/>
        <v>0:05:05,680</v>
      </c>
      <c r="S13" t="s">
        <v>4</v>
      </c>
      <c r="T13">
        <v>4002</v>
      </c>
      <c r="U13" t="s">
        <v>78</v>
      </c>
      <c r="V13" t="s">
        <v>79</v>
      </c>
      <c r="W13" t="s">
        <v>64</v>
      </c>
    </row>
    <row r="14" spans="1:23" outlineLevel="2" x14ac:dyDescent="0.3">
      <c r="A14" t="str">
        <f>U14&amp;" "&amp;V14&amp;" ("&amp;W14&amp;")"</f>
        <v>Psotný Adam (SLA)</v>
      </c>
      <c r="B14" t="str">
        <f>E14&amp;" "&amp;F14&amp;" "&amp;G14</f>
        <v>C1 1000 Juniori</v>
      </c>
      <c r="C14" t="str">
        <f>E14&amp;" "&amp;F14&amp;" "&amp;G14&amp;" "&amp;U14&amp;" "&amp;V14&amp;" ("&amp;W14&amp;")"</f>
        <v>C1 1000 Juniori Psotný Adam (SLA)</v>
      </c>
      <c r="D14">
        <v>35</v>
      </c>
      <c r="E14" t="s">
        <v>72</v>
      </c>
      <c r="F14">
        <v>1000</v>
      </c>
      <c r="G14" t="s">
        <v>1</v>
      </c>
      <c r="H14" t="s">
        <v>2</v>
      </c>
      <c r="I14" s="1">
        <v>44317</v>
      </c>
      <c r="J14" s="2">
        <v>0.60763888888888895</v>
      </c>
      <c r="K14">
        <v>7</v>
      </c>
      <c r="L14">
        <v>3</v>
      </c>
      <c r="M14" t="s">
        <v>280</v>
      </c>
      <c r="N14" s="3" t="s">
        <v>549</v>
      </c>
      <c r="O14" s="3" t="s">
        <v>550</v>
      </c>
      <c r="P14" s="3" t="s">
        <v>695</v>
      </c>
      <c r="Q14" s="3">
        <f>VALUE(N14)*3600+VALUE(O14)*60+VALUE(SUBSTITUTE(P14,".",","))</f>
        <v>270.56</v>
      </c>
      <c r="R14" s="4" t="str">
        <f t="shared" si="0"/>
        <v>0:04:30,560</v>
      </c>
      <c r="S14" t="s">
        <v>4</v>
      </c>
      <c r="T14">
        <v>4002</v>
      </c>
      <c r="U14" t="s">
        <v>78</v>
      </c>
      <c r="V14" t="s">
        <v>79</v>
      </c>
      <c r="W14" t="s">
        <v>64</v>
      </c>
    </row>
    <row r="15" spans="1:23" outlineLevel="1" x14ac:dyDescent="0.3">
      <c r="C15" s="5" t="s">
        <v>1120</v>
      </c>
      <c r="I15" s="1"/>
      <c r="J15" s="2"/>
      <c r="N15" s="3"/>
      <c r="O15" s="3"/>
      <c r="P15" s="3"/>
      <c r="Q15" s="3">
        <f>SUBTOTAL(9,Q16:Q18)</f>
        <v>821.8</v>
      </c>
      <c r="R15" s="6" t="str">
        <f t="shared" si="0"/>
        <v>0:13:41,800</v>
      </c>
    </row>
    <row r="16" spans="1:23" outlineLevel="2" x14ac:dyDescent="0.3">
      <c r="A16" t="str">
        <f>U16&amp;" "&amp;V16&amp;" ("&amp;W16&amp;")"</f>
        <v>Stolárik Peter (TTS)</v>
      </c>
      <c r="B16" t="str">
        <f>E16&amp;" "&amp;F16&amp;" "&amp;G16</f>
        <v>C1 1000 Juniori</v>
      </c>
      <c r="C16" t="str">
        <f>E16&amp;" "&amp;F16&amp;" "&amp;G16&amp;" "&amp;U16&amp;" "&amp;V16&amp;" ("&amp;W16&amp;")"</f>
        <v>C1 1000 Juniori Stolárik Peter (TTS)</v>
      </c>
      <c r="D16">
        <v>6</v>
      </c>
      <c r="E16" t="s">
        <v>72</v>
      </c>
      <c r="F16">
        <v>1000</v>
      </c>
      <c r="G16" t="s">
        <v>1</v>
      </c>
      <c r="H16" t="s">
        <v>2</v>
      </c>
      <c r="I16" s="1">
        <v>44317</v>
      </c>
      <c r="J16" s="2">
        <v>0.44375000000000003</v>
      </c>
      <c r="K16">
        <v>5</v>
      </c>
      <c r="L16">
        <v>1</v>
      </c>
      <c r="M16" t="s">
        <v>73</v>
      </c>
      <c r="N16" s="3" t="s">
        <v>549</v>
      </c>
      <c r="O16" s="3" t="s">
        <v>550</v>
      </c>
      <c r="P16" s="3" t="s">
        <v>572</v>
      </c>
      <c r="Q16" s="3">
        <f>VALUE(N16)*3600+VALUE(O16)*60+VALUE(SUBSTITUTE(P16,".",","))</f>
        <v>279.44</v>
      </c>
      <c r="R16" s="4" t="str">
        <f t="shared" si="0"/>
        <v>0:04:39,440</v>
      </c>
      <c r="S16" t="s">
        <v>4</v>
      </c>
      <c r="T16">
        <v>2836</v>
      </c>
      <c r="U16" t="s">
        <v>74</v>
      </c>
      <c r="V16" t="s">
        <v>27</v>
      </c>
      <c r="W16" t="s">
        <v>71</v>
      </c>
    </row>
    <row r="17" spans="1:23" outlineLevel="2" x14ac:dyDescent="0.3">
      <c r="A17" t="str">
        <f>U17&amp;" "&amp;V17&amp;" ("&amp;W17&amp;")"</f>
        <v>Stolárik Peter (TTS)</v>
      </c>
      <c r="B17" t="str">
        <f>E17&amp;" "&amp;F17&amp;" "&amp;G17</f>
        <v>C1 1000 Juniori</v>
      </c>
      <c r="C17" t="str">
        <f>E17&amp;" "&amp;F17&amp;" "&amp;G17&amp;" "&amp;U17&amp;" "&amp;V17&amp;" ("&amp;W17&amp;")"</f>
        <v>C1 1000 Juniori Stolárik Peter (TTS)</v>
      </c>
      <c r="D17">
        <v>19</v>
      </c>
      <c r="E17" t="s">
        <v>72</v>
      </c>
      <c r="F17">
        <v>1000</v>
      </c>
      <c r="G17" t="s">
        <v>1</v>
      </c>
      <c r="H17" t="s">
        <v>2</v>
      </c>
      <c r="I17" s="1">
        <v>44317</v>
      </c>
      <c r="J17" s="2">
        <v>0.50624999999999998</v>
      </c>
      <c r="K17">
        <v>5</v>
      </c>
      <c r="L17">
        <v>1</v>
      </c>
      <c r="M17" t="s">
        <v>150</v>
      </c>
      <c r="N17" s="3" t="s">
        <v>549</v>
      </c>
      <c r="O17" s="3" t="s">
        <v>550</v>
      </c>
      <c r="P17" s="3" t="s">
        <v>600</v>
      </c>
      <c r="Q17" s="3">
        <f>VALUE(N17)*3600+VALUE(O17)*60+VALUE(SUBSTITUTE(P17,".",","))</f>
        <v>278.84000000000003</v>
      </c>
      <c r="R17" s="4" t="str">
        <f t="shared" si="0"/>
        <v>0:04:38,840</v>
      </c>
      <c r="S17" t="s">
        <v>4</v>
      </c>
      <c r="T17">
        <v>2836</v>
      </c>
      <c r="U17" t="s">
        <v>74</v>
      </c>
      <c r="V17" t="s">
        <v>27</v>
      </c>
      <c r="W17" t="s">
        <v>71</v>
      </c>
    </row>
    <row r="18" spans="1:23" outlineLevel="2" x14ac:dyDescent="0.3">
      <c r="A18" t="str">
        <f>U18&amp;" "&amp;V18&amp;" ("&amp;W18&amp;")"</f>
        <v>Stolárik Peter (TTS)</v>
      </c>
      <c r="B18" t="str">
        <f>E18&amp;" "&amp;F18&amp;" "&amp;G18</f>
        <v>C1 1000 Juniori</v>
      </c>
      <c r="C18" t="str">
        <f>E18&amp;" "&amp;F18&amp;" "&amp;G18&amp;" "&amp;U18&amp;" "&amp;V18&amp;" ("&amp;W18&amp;")"</f>
        <v>C1 1000 Juniori Stolárik Peter (TTS)</v>
      </c>
      <c r="D18">
        <v>35</v>
      </c>
      <c r="E18" t="s">
        <v>72</v>
      </c>
      <c r="F18">
        <v>1000</v>
      </c>
      <c r="G18" t="s">
        <v>1</v>
      </c>
      <c r="H18" t="s">
        <v>2</v>
      </c>
      <c r="I18" s="1">
        <v>44317</v>
      </c>
      <c r="J18" s="2">
        <v>0.60763888888888895</v>
      </c>
      <c r="K18">
        <v>1</v>
      </c>
      <c r="L18">
        <v>1</v>
      </c>
      <c r="M18" t="s">
        <v>279</v>
      </c>
      <c r="N18" s="3" t="s">
        <v>549</v>
      </c>
      <c r="O18" s="3" t="s">
        <v>550</v>
      </c>
      <c r="P18" s="3" t="s">
        <v>694</v>
      </c>
      <c r="Q18" s="3">
        <f>VALUE(N18)*3600+VALUE(O18)*60+VALUE(SUBSTITUTE(P18,".",","))</f>
        <v>263.52</v>
      </c>
      <c r="R18" s="4" t="str">
        <f t="shared" si="0"/>
        <v>0:04:23,520</v>
      </c>
      <c r="S18" t="s">
        <v>4</v>
      </c>
      <c r="T18">
        <v>2836</v>
      </c>
      <c r="U18" t="s">
        <v>74</v>
      </c>
      <c r="V18" t="s">
        <v>27</v>
      </c>
      <c r="W18" t="s">
        <v>71</v>
      </c>
    </row>
    <row r="19" spans="1:23" outlineLevel="1" x14ac:dyDescent="0.3">
      <c r="C19" s="5" t="s">
        <v>1119</v>
      </c>
      <c r="I19" s="1"/>
      <c r="J19" s="2"/>
      <c r="N19" s="3"/>
      <c r="O19" s="3"/>
      <c r="P19" s="3"/>
      <c r="Q19" s="3">
        <f>SUBTOTAL(9,Q20:Q22)</f>
        <v>835.31999999999994</v>
      </c>
      <c r="R19" s="6" t="str">
        <f t="shared" si="0"/>
        <v>0:13:55,320</v>
      </c>
    </row>
    <row r="20" spans="1:23" outlineLevel="2" x14ac:dyDescent="0.3">
      <c r="A20" t="str">
        <f>U20&amp;" "&amp;V20&amp;" ("&amp;W20&amp;")"</f>
        <v>Szobolovszky Michal (PIE)</v>
      </c>
      <c r="B20" t="str">
        <f>E20&amp;" "&amp;F20&amp;" "&amp;G20</f>
        <v>C1 1000 Juniori</v>
      </c>
      <c r="C20" t="str">
        <f>E20&amp;" "&amp;F20&amp;" "&amp;G20&amp;" "&amp;U20&amp;" "&amp;V20&amp;" ("&amp;W20&amp;")"</f>
        <v>C1 1000 Juniori Szobolovszky Michal (PIE)</v>
      </c>
      <c r="D20">
        <v>6</v>
      </c>
      <c r="E20" t="s">
        <v>72</v>
      </c>
      <c r="F20">
        <v>1000</v>
      </c>
      <c r="G20" t="s">
        <v>1</v>
      </c>
      <c r="H20" t="s">
        <v>2</v>
      </c>
      <c r="I20" s="1">
        <v>44317</v>
      </c>
      <c r="J20" s="2">
        <v>0.44375000000000003</v>
      </c>
      <c r="K20">
        <v>9</v>
      </c>
      <c r="L20">
        <v>2</v>
      </c>
      <c r="M20" t="s">
        <v>75</v>
      </c>
      <c r="N20" s="3" t="s">
        <v>549</v>
      </c>
      <c r="O20" s="3" t="s">
        <v>550</v>
      </c>
      <c r="P20" s="3" t="s">
        <v>573</v>
      </c>
      <c r="Q20" s="3">
        <f>VALUE(N20)*3600+VALUE(O20)*60+VALUE(SUBSTITUTE(P20,".",","))</f>
        <v>281.64</v>
      </c>
      <c r="R20" s="4" t="str">
        <f t="shared" si="0"/>
        <v>0:04:41,640</v>
      </c>
      <c r="S20" t="s">
        <v>4</v>
      </c>
      <c r="T20">
        <v>2961</v>
      </c>
      <c r="U20" t="s">
        <v>76</v>
      </c>
      <c r="V20" t="s">
        <v>24</v>
      </c>
      <c r="W20" t="s">
        <v>7</v>
      </c>
    </row>
    <row r="21" spans="1:23" outlineLevel="2" x14ac:dyDescent="0.3">
      <c r="A21" t="str">
        <f>U21&amp;" "&amp;V21&amp;" ("&amp;W21&amp;")"</f>
        <v>Szobolovszky Michal (PIE)</v>
      </c>
      <c r="B21" t="str">
        <f>E21&amp;" "&amp;F21&amp;" "&amp;G21</f>
        <v>C1 1000 Juniori</v>
      </c>
      <c r="C21" t="str">
        <f>E21&amp;" "&amp;F21&amp;" "&amp;G21&amp;" "&amp;U21&amp;" "&amp;V21&amp;" ("&amp;W21&amp;")"</f>
        <v>C1 1000 Juniori Szobolovszky Michal (PIE)</v>
      </c>
      <c r="D21">
        <v>19</v>
      </c>
      <c r="E21" t="s">
        <v>72</v>
      </c>
      <c r="F21">
        <v>1000</v>
      </c>
      <c r="G21" t="s">
        <v>1</v>
      </c>
      <c r="H21" t="s">
        <v>2</v>
      </c>
      <c r="I21" s="1">
        <v>44317</v>
      </c>
      <c r="J21" s="2">
        <v>0.50624999999999998</v>
      </c>
      <c r="K21">
        <v>7</v>
      </c>
      <c r="L21">
        <v>3</v>
      </c>
      <c r="M21" t="s">
        <v>221</v>
      </c>
      <c r="N21" s="3" t="s">
        <v>549</v>
      </c>
      <c r="O21" s="3" t="s">
        <v>550</v>
      </c>
      <c r="P21" s="3" t="s">
        <v>638</v>
      </c>
      <c r="Q21" s="3">
        <f>VALUE(N21)*3600+VALUE(O21)*60+VALUE(SUBSTITUTE(P21,".",","))</f>
        <v>283.72000000000003</v>
      </c>
      <c r="R21" s="4" t="str">
        <f t="shared" si="0"/>
        <v>0:04:43,720</v>
      </c>
      <c r="S21" t="s">
        <v>4</v>
      </c>
      <c r="T21">
        <v>2961</v>
      </c>
      <c r="U21" t="s">
        <v>76</v>
      </c>
      <c r="V21" t="s">
        <v>24</v>
      </c>
      <c r="W21" t="s">
        <v>7</v>
      </c>
    </row>
    <row r="22" spans="1:23" outlineLevel="2" x14ac:dyDescent="0.3">
      <c r="A22" t="str">
        <f>U22&amp;" "&amp;V22&amp;" ("&amp;W22&amp;")"</f>
        <v>Szobolovszky Michal (PIE)</v>
      </c>
      <c r="B22" t="str">
        <f>E22&amp;" "&amp;F22&amp;" "&amp;G22</f>
        <v>C1 1000 Juniori</v>
      </c>
      <c r="C22" t="str">
        <f>E22&amp;" "&amp;F22&amp;" "&amp;G22&amp;" "&amp;U22&amp;" "&amp;V22&amp;" ("&amp;W22&amp;")"</f>
        <v>C1 1000 Juniori Szobolovszky Michal (PIE)</v>
      </c>
      <c r="D22">
        <v>35</v>
      </c>
      <c r="E22" t="s">
        <v>72</v>
      </c>
      <c r="F22">
        <v>1000</v>
      </c>
      <c r="G22" t="s">
        <v>1</v>
      </c>
      <c r="H22" t="s">
        <v>2</v>
      </c>
      <c r="I22" s="1">
        <v>44317</v>
      </c>
      <c r="J22" s="2">
        <v>0.60763888888888895</v>
      </c>
      <c r="K22">
        <v>5</v>
      </c>
      <c r="L22">
        <v>2</v>
      </c>
      <c r="M22" t="s">
        <v>215</v>
      </c>
      <c r="N22" s="3" t="s">
        <v>549</v>
      </c>
      <c r="O22" s="3" t="s">
        <v>550</v>
      </c>
      <c r="P22" s="3" t="s">
        <v>632</v>
      </c>
      <c r="Q22" s="3">
        <f>VALUE(N22)*3600+VALUE(O22)*60+VALUE(SUBSTITUTE(P22,".",","))</f>
        <v>269.95999999999998</v>
      </c>
      <c r="R22" s="4" t="str">
        <f t="shared" si="0"/>
        <v>0:04:29,960</v>
      </c>
      <c r="S22" t="s">
        <v>4</v>
      </c>
      <c r="T22">
        <v>2961</v>
      </c>
      <c r="U22" t="s">
        <v>76</v>
      </c>
      <c r="V22" t="s">
        <v>24</v>
      </c>
      <c r="W22" t="s">
        <v>7</v>
      </c>
    </row>
    <row r="23" spans="1:23" outlineLevel="1" x14ac:dyDescent="0.3">
      <c r="C23" s="5" t="s">
        <v>1118</v>
      </c>
      <c r="I23" s="1"/>
      <c r="J23" s="2"/>
      <c r="N23" s="3"/>
      <c r="O23" s="3"/>
      <c r="P23" s="3"/>
      <c r="Q23" s="3">
        <f>SUBTOTAL(9,Q24:Q25)</f>
        <v>843.77099999999996</v>
      </c>
      <c r="R23" s="6" t="str">
        <f t="shared" si="0"/>
        <v>0:14:03,771</v>
      </c>
    </row>
    <row r="24" spans="1:23" outlineLevel="2" x14ac:dyDescent="0.3">
      <c r="A24" t="str">
        <f>U24&amp;" "&amp;V24&amp;" ("&amp;W24&amp;")"</f>
        <v>Minárikova Alexandra (MOR)</v>
      </c>
      <c r="B24" t="str">
        <f>E24&amp;" "&amp;F24&amp;" "&amp;G24</f>
        <v>C1 1000 Juniorky+Kadetky</v>
      </c>
      <c r="C24" t="str">
        <f>E24&amp;" "&amp;F24&amp;" "&amp;G24&amp;" "&amp;U24&amp;" "&amp;V24&amp;" ("&amp;W24&amp;")"</f>
        <v>C1 1000 Juniorky+Kadetky Minárikova Alexandra (MOR)</v>
      </c>
      <c r="D24">
        <v>15</v>
      </c>
      <c r="E24" t="s">
        <v>72</v>
      </c>
      <c r="F24">
        <v>1000</v>
      </c>
      <c r="G24" t="s">
        <v>191</v>
      </c>
      <c r="H24" t="s">
        <v>2</v>
      </c>
      <c r="I24" s="1">
        <v>44317</v>
      </c>
      <c r="J24" s="2">
        <v>0.47083333333333338</v>
      </c>
      <c r="K24">
        <v>6</v>
      </c>
      <c r="L24">
        <v>2</v>
      </c>
      <c r="M24" t="s">
        <v>195</v>
      </c>
      <c r="N24" s="3" t="s">
        <v>549</v>
      </c>
      <c r="O24" s="3" t="s">
        <v>615</v>
      </c>
      <c r="P24" s="3" t="s">
        <v>616</v>
      </c>
      <c r="Q24" s="3">
        <f>VALUE(N24)*3600+VALUE(O24)*60+VALUE(SUBSTITUTE(P24,".",","))</f>
        <v>433.851</v>
      </c>
      <c r="R24" s="4" t="str">
        <f t="shared" si="0"/>
        <v>0:07:13,851</v>
      </c>
      <c r="S24" t="s">
        <v>4</v>
      </c>
      <c r="T24">
        <v>5911</v>
      </c>
      <c r="U24" t="s">
        <v>196</v>
      </c>
      <c r="V24" t="s">
        <v>197</v>
      </c>
      <c r="W24" t="s">
        <v>198</v>
      </c>
    </row>
    <row r="25" spans="1:23" outlineLevel="2" x14ac:dyDescent="0.3">
      <c r="A25" t="str">
        <f>U25&amp;" "&amp;V25&amp;" ("&amp;W25&amp;")"</f>
        <v>Minárikova Alexandra (MOR)</v>
      </c>
      <c r="B25" t="str">
        <f>E25&amp;" "&amp;F25&amp;" "&amp;G25</f>
        <v>C1 1000 Juniorky+Kadetky</v>
      </c>
      <c r="C25" t="str">
        <f>E25&amp;" "&amp;F25&amp;" "&amp;G25&amp;" "&amp;U25&amp;" "&amp;V25&amp;" ("&amp;W25&amp;")"</f>
        <v>C1 1000 Juniorky+Kadetky Minárikova Alexandra (MOR)</v>
      </c>
      <c r="D25">
        <v>25</v>
      </c>
      <c r="E25" t="s">
        <v>72</v>
      </c>
      <c r="F25">
        <v>1000</v>
      </c>
      <c r="G25" t="s">
        <v>191</v>
      </c>
      <c r="H25" t="s">
        <v>2</v>
      </c>
      <c r="I25" s="1">
        <v>44317</v>
      </c>
      <c r="J25" s="2">
        <v>0.51874999999999993</v>
      </c>
      <c r="K25">
        <v>4</v>
      </c>
      <c r="L25">
        <v>2</v>
      </c>
      <c r="M25" t="s">
        <v>260</v>
      </c>
      <c r="N25" s="3" t="s">
        <v>549</v>
      </c>
      <c r="O25" s="3" t="s">
        <v>606</v>
      </c>
      <c r="P25" s="3" t="s">
        <v>676</v>
      </c>
      <c r="Q25" s="3">
        <f>VALUE(N25)*3600+VALUE(O25)*60+VALUE(SUBSTITUTE(P25,".",","))</f>
        <v>409.92</v>
      </c>
      <c r="R25" s="4" t="str">
        <f t="shared" si="0"/>
        <v>0:06:49,920</v>
      </c>
      <c r="S25" t="s">
        <v>4</v>
      </c>
      <c r="T25">
        <v>5911</v>
      </c>
      <c r="U25" t="s">
        <v>196</v>
      </c>
      <c r="V25" t="s">
        <v>197</v>
      </c>
      <c r="W25" t="s">
        <v>198</v>
      </c>
    </row>
    <row r="26" spans="1:23" outlineLevel="1" x14ac:dyDescent="0.3">
      <c r="C26" s="5" t="s">
        <v>1117</v>
      </c>
      <c r="I26" s="1"/>
      <c r="J26" s="2"/>
      <c r="N26" s="3"/>
      <c r="O26" s="3"/>
      <c r="P26" s="3"/>
      <c r="Q26" s="3">
        <f>SUBTOTAL(9,Q27:Q28)</f>
        <v>748.20699999999999</v>
      </c>
      <c r="R26" s="6" t="str">
        <f t="shared" si="0"/>
        <v>0:12:28,207</v>
      </c>
    </row>
    <row r="27" spans="1:23" outlineLevel="2" x14ac:dyDescent="0.3">
      <c r="A27" t="str">
        <f>U27&amp;" "&amp;V27&amp;" ("&amp;W27&amp;")"</f>
        <v>Miškolciová Martina (TTS)</v>
      </c>
      <c r="B27" t="str">
        <f>E27&amp;" "&amp;F27&amp;" "&amp;G27</f>
        <v>C1 1000 Juniorky+Kadetky</v>
      </c>
      <c r="C27" t="str">
        <f>E27&amp;" "&amp;F27&amp;" "&amp;G27&amp;" "&amp;U27&amp;" "&amp;V27&amp;" ("&amp;W27&amp;")"</f>
        <v>C1 1000 Juniorky+Kadetky Miškolciová Martina (TTS)</v>
      </c>
      <c r="D27">
        <v>15</v>
      </c>
      <c r="E27" t="s">
        <v>72</v>
      </c>
      <c r="F27">
        <v>1000</v>
      </c>
      <c r="G27" t="s">
        <v>191</v>
      </c>
      <c r="H27" t="s">
        <v>2</v>
      </c>
      <c r="I27" s="1">
        <v>44317</v>
      </c>
      <c r="J27" s="2">
        <v>0.47083333333333338</v>
      </c>
      <c r="K27">
        <v>4</v>
      </c>
      <c r="L27">
        <v>1</v>
      </c>
      <c r="M27" t="s">
        <v>192</v>
      </c>
      <c r="N27" s="3" t="s">
        <v>549</v>
      </c>
      <c r="O27" s="3" t="s">
        <v>606</v>
      </c>
      <c r="P27" s="3" t="s">
        <v>614</v>
      </c>
      <c r="Q27" s="3">
        <f>VALUE(N27)*3600+VALUE(O27)*60+VALUE(SUBSTITUTE(P27,".",","))</f>
        <v>381.60699999999997</v>
      </c>
      <c r="R27" s="4" t="str">
        <f t="shared" si="0"/>
        <v>0:06:21,607</v>
      </c>
      <c r="S27" t="s">
        <v>4</v>
      </c>
      <c r="T27">
        <v>6431</v>
      </c>
      <c r="U27" t="s">
        <v>193</v>
      </c>
      <c r="V27" t="s">
        <v>194</v>
      </c>
      <c r="W27" t="s">
        <v>71</v>
      </c>
    </row>
    <row r="28" spans="1:23" outlineLevel="2" x14ac:dyDescent="0.3">
      <c r="A28" t="str">
        <f>U28&amp;" "&amp;V28&amp;" ("&amp;W28&amp;")"</f>
        <v>Miškolciová Martina (TTS)</v>
      </c>
      <c r="B28" t="str">
        <f>E28&amp;" "&amp;F28&amp;" "&amp;G28</f>
        <v>C1 1000 Juniorky+Kadetky</v>
      </c>
      <c r="C28" t="str">
        <f>E28&amp;" "&amp;F28&amp;" "&amp;G28&amp;" "&amp;U28&amp;" "&amp;V28&amp;" ("&amp;W28&amp;")"</f>
        <v>C1 1000 Juniorky+Kadetky Miškolciová Martina (TTS)</v>
      </c>
      <c r="D28">
        <v>25</v>
      </c>
      <c r="E28" t="s">
        <v>72</v>
      </c>
      <c r="F28">
        <v>1000</v>
      </c>
      <c r="G28" t="s">
        <v>191</v>
      </c>
      <c r="H28" t="s">
        <v>2</v>
      </c>
      <c r="I28" s="1">
        <v>44317</v>
      </c>
      <c r="J28" s="2">
        <v>0.51874999999999993</v>
      </c>
      <c r="K28">
        <v>6</v>
      </c>
      <c r="L28">
        <v>1</v>
      </c>
      <c r="M28" t="s">
        <v>259</v>
      </c>
      <c r="N28" s="3" t="s">
        <v>549</v>
      </c>
      <c r="O28" s="3" t="s">
        <v>606</v>
      </c>
      <c r="P28" s="3" t="s">
        <v>675</v>
      </c>
      <c r="Q28" s="3">
        <f>VALUE(N28)*3600+VALUE(O28)*60+VALUE(SUBSTITUTE(P28,".",","))</f>
        <v>366.6</v>
      </c>
      <c r="R28" s="4" t="str">
        <f t="shared" si="0"/>
        <v>0:06:06,600</v>
      </c>
      <c r="S28" t="s">
        <v>4</v>
      </c>
      <c r="T28">
        <v>6431</v>
      </c>
      <c r="U28" t="s">
        <v>193</v>
      </c>
      <c r="V28" t="s">
        <v>194</v>
      </c>
      <c r="W28" t="s">
        <v>71</v>
      </c>
    </row>
    <row r="29" spans="1:23" outlineLevel="1" x14ac:dyDescent="0.3">
      <c r="C29" s="5" t="s">
        <v>1116</v>
      </c>
      <c r="I29" s="1"/>
      <c r="J29" s="2"/>
      <c r="N29" s="3"/>
      <c r="O29" s="3"/>
      <c r="P29" s="3"/>
      <c r="Q29" s="3">
        <f>SUBTOTAL(9,Q30:Q32)</f>
        <v>1073.175</v>
      </c>
      <c r="R29" s="6" t="str">
        <f t="shared" si="0"/>
        <v>0:17:53,175</v>
      </c>
    </row>
    <row r="30" spans="1:23" outlineLevel="2" x14ac:dyDescent="0.3">
      <c r="A30" t="str">
        <f>U30&amp;" "&amp;V30&amp;" ("&amp;W30&amp;")"</f>
        <v>Plško Ján (TTS)</v>
      </c>
      <c r="B30" t="str">
        <f>E30&amp;" "&amp;F30&amp;" "&amp;G30</f>
        <v>C1 1000 Kadeti</v>
      </c>
      <c r="C30" t="str">
        <f>E30&amp;" "&amp;F30&amp;" "&amp;G30&amp;" "&amp;U30&amp;" "&amp;V30&amp;" ("&amp;W30&amp;")"</f>
        <v>C1 1000 Kadeti Plško Ján (TTS)</v>
      </c>
      <c r="D30">
        <v>13</v>
      </c>
      <c r="E30" t="s">
        <v>72</v>
      </c>
      <c r="F30">
        <v>1000</v>
      </c>
      <c r="G30" t="s">
        <v>115</v>
      </c>
      <c r="H30" t="s">
        <v>2</v>
      </c>
      <c r="I30" s="1">
        <v>44317</v>
      </c>
      <c r="J30" s="2">
        <v>0.46666666666666662</v>
      </c>
      <c r="K30">
        <v>3</v>
      </c>
      <c r="L30">
        <v>3</v>
      </c>
      <c r="M30" t="s">
        <v>170</v>
      </c>
      <c r="N30" s="3" t="s">
        <v>549</v>
      </c>
      <c r="O30" s="3" t="s">
        <v>606</v>
      </c>
      <c r="P30" s="3" t="s">
        <v>608</v>
      </c>
      <c r="Q30" s="3">
        <f>VALUE(N30)*3600+VALUE(O30)*60+VALUE(SUBSTITUTE(P30,".",","))</f>
        <v>378.65499999999997</v>
      </c>
      <c r="R30" s="4" t="str">
        <f t="shared" si="0"/>
        <v>0:06:18,655</v>
      </c>
      <c r="S30" t="s">
        <v>4</v>
      </c>
      <c r="T30">
        <v>5934</v>
      </c>
      <c r="U30" t="s">
        <v>171</v>
      </c>
      <c r="V30" t="s">
        <v>172</v>
      </c>
      <c r="W30" t="s">
        <v>71</v>
      </c>
    </row>
    <row r="31" spans="1:23" outlineLevel="2" x14ac:dyDescent="0.3">
      <c r="A31" t="str">
        <f>U31&amp;" "&amp;V31&amp;" ("&amp;W31&amp;")"</f>
        <v>Plško Ján (TTS)</v>
      </c>
      <c r="B31" t="str">
        <f>E31&amp;" "&amp;F31&amp;" "&amp;G31</f>
        <v>C1 1000 Kadeti</v>
      </c>
      <c r="C31" t="str">
        <f>E31&amp;" "&amp;F31&amp;" "&amp;G31&amp;" "&amp;U31&amp;" "&amp;V31&amp;" ("&amp;W31&amp;")"</f>
        <v>C1 1000 Kadeti Plško Ján (TTS)</v>
      </c>
      <c r="D31">
        <v>23</v>
      </c>
      <c r="E31" t="s">
        <v>72</v>
      </c>
      <c r="F31">
        <v>1000</v>
      </c>
      <c r="G31" t="s">
        <v>115</v>
      </c>
      <c r="H31" t="s">
        <v>2</v>
      </c>
      <c r="I31" s="1">
        <v>44317</v>
      </c>
      <c r="J31" s="2">
        <v>0.51458333333333328</v>
      </c>
      <c r="K31">
        <v>5</v>
      </c>
      <c r="L31">
        <v>3</v>
      </c>
      <c r="M31" t="s">
        <v>252</v>
      </c>
      <c r="N31" s="3" t="s">
        <v>549</v>
      </c>
      <c r="O31" s="3" t="s">
        <v>576</v>
      </c>
      <c r="P31" s="3" t="s">
        <v>669</v>
      </c>
      <c r="Q31" s="3">
        <f>VALUE(N31)*3600+VALUE(O31)*60+VALUE(SUBSTITUTE(P31,".",","))</f>
        <v>358.48</v>
      </c>
      <c r="R31" s="4" t="str">
        <f t="shared" si="0"/>
        <v>0:05:58,480</v>
      </c>
      <c r="S31" t="s">
        <v>4</v>
      </c>
      <c r="T31">
        <v>5934</v>
      </c>
      <c r="U31" t="s">
        <v>171</v>
      </c>
      <c r="V31" t="s">
        <v>172</v>
      </c>
      <c r="W31" t="s">
        <v>71</v>
      </c>
    </row>
    <row r="32" spans="1:23" outlineLevel="2" x14ac:dyDescent="0.3">
      <c r="A32" t="str">
        <f>U32&amp;" "&amp;V32&amp;" ("&amp;W32&amp;")"</f>
        <v>Plško Ján (TTS)</v>
      </c>
      <c r="B32" t="str">
        <f>E32&amp;" "&amp;F32&amp;" "&amp;G32</f>
        <v>C1 1000 Kadeti</v>
      </c>
      <c r="C32" t="str">
        <f>E32&amp;" "&amp;F32&amp;" "&amp;G32&amp;" "&amp;U32&amp;" "&amp;V32&amp;" ("&amp;W32&amp;")"</f>
        <v>C1 1000 Kadeti Plško Ján (TTS)</v>
      </c>
      <c r="D32">
        <v>39</v>
      </c>
      <c r="E32" t="s">
        <v>72</v>
      </c>
      <c r="F32">
        <v>1000</v>
      </c>
      <c r="G32" t="s">
        <v>115</v>
      </c>
      <c r="H32" t="s">
        <v>2</v>
      </c>
      <c r="I32" s="1">
        <v>44317</v>
      </c>
      <c r="J32" s="2">
        <v>0.62013888888888891</v>
      </c>
      <c r="K32">
        <v>7</v>
      </c>
      <c r="L32">
        <v>3</v>
      </c>
      <c r="M32" t="s">
        <v>300</v>
      </c>
      <c r="N32" s="3" t="s">
        <v>549</v>
      </c>
      <c r="O32" s="3" t="s">
        <v>576</v>
      </c>
      <c r="P32" s="3" t="s">
        <v>715</v>
      </c>
      <c r="Q32" s="3">
        <f>VALUE(N32)*3600+VALUE(O32)*60+VALUE(SUBSTITUTE(P32,".",","))</f>
        <v>336.04</v>
      </c>
      <c r="R32" s="4" t="str">
        <f t="shared" si="0"/>
        <v>0:05:36,040</v>
      </c>
      <c r="S32" t="s">
        <v>4</v>
      </c>
      <c r="T32">
        <v>5934</v>
      </c>
      <c r="U32" t="s">
        <v>171</v>
      </c>
      <c r="V32" t="s">
        <v>172</v>
      </c>
      <c r="W32" t="s">
        <v>71</v>
      </c>
    </row>
    <row r="33" spans="1:23" outlineLevel="1" x14ac:dyDescent="0.3">
      <c r="C33" s="5" t="s">
        <v>1115</v>
      </c>
      <c r="I33" s="1"/>
      <c r="J33" s="2"/>
      <c r="N33" s="3"/>
      <c r="O33" s="3"/>
      <c r="P33" s="3"/>
      <c r="Q33" s="3">
        <f>SUBTOTAL(9,Q34:Q36)</f>
        <v>890.96499999999992</v>
      </c>
      <c r="R33" s="6" t="str">
        <f t="shared" si="0"/>
        <v>0:14:50,965</v>
      </c>
    </row>
    <row r="34" spans="1:23" outlineLevel="2" x14ac:dyDescent="0.3">
      <c r="A34" t="str">
        <f>U34&amp;" "&amp;V34&amp;" ("&amp;W34&amp;")"</f>
        <v>Ružič Patrik (ŠKP)</v>
      </c>
      <c r="B34" t="str">
        <f>E34&amp;" "&amp;F34&amp;" "&amp;G34</f>
        <v>C1 1000 Kadeti</v>
      </c>
      <c r="C34" t="str">
        <f>E34&amp;" "&amp;F34&amp;" "&amp;G34&amp;" "&amp;U34&amp;" "&amp;V34&amp;" ("&amp;W34&amp;")"</f>
        <v>C1 1000 Kadeti Ružič Patrik (ŠKP)</v>
      </c>
      <c r="D34">
        <v>13</v>
      </c>
      <c r="E34" t="s">
        <v>72</v>
      </c>
      <c r="F34">
        <v>1000</v>
      </c>
      <c r="G34" t="s">
        <v>115</v>
      </c>
      <c r="H34" t="s">
        <v>2</v>
      </c>
      <c r="I34" s="1">
        <v>44317</v>
      </c>
      <c r="J34" s="2">
        <v>0.46666666666666662</v>
      </c>
      <c r="K34">
        <v>5</v>
      </c>
      <c r="L34">
        <v>1</v>
      </c>
      <c r="M34" t="s">
        <v>165</v>
      </c>
      <c r="N34" s="3" t="s">
        <v>549</v>
      </c>
      <c r="O34" s="3" t="s">
        <v>576</v>
      </c>
      <c r="P34" s="3" t="s">
        <v>605</v>
      </c>
      <c r="Q34" s="3">
        <f>VALUE(N34)*3600+VALUE(O34)*60+VALUE(SUBSTITUTE(P34,".",","))</f>
        <v>309.60500000000002</v>
      </c>
      <c r="R34" s="4" t="str">
        <f t="shared" si="0"/>
        <v>0:05:09,605</v>
      </c>
      <c r="S34" t="s">
        <v>4</v>
      </c>
      <c r="T34">
        <v>2995</v>
      </c>
      <c r="U34" t="s">
        <v>166</v>
      </c>
      <c r="V34" t="s">
        <v>167</v>
      </c>
      <c r="W34" t="s">
        <v>168</v>
      </c>
    </row>
    <row r="35" spans="1:23" outlineLevel="2" x14ac:dyDescent="0.3">
      <c r="A35" t="str">
        <f>U35&amp;" "&amp;V35&amp;" ("&amp;W35&amp;")"</f>
        <v>Ružič Patrik (ŠKP)</v>
      </c>
      <c r="B35" t="str">
        <f>E35&amp;" "&amp;F35&amp;" "&amp;G35</f>
        <v>C1 1000 Kadeti</v>
      </c>
      <c r="C35" t="str">
        <f>E35&amp;" "&amp;F35&amp;" "&amp;G35&amp;" "&amp;U35&amp;" "&amp;V35&amp;" ("&amp;W35&amp;")"</f>
        <v>C1 1000 Kadeti Ružič Patrik (ŠKP)</v>
      </c>
      <c r="D35">
        <v>23</v>
      </c>
      <c r="E35" t="s">
        <v>72</v>
      </c>
      <c r="F35">
        <v>1000</v>
      </c>
      <c r="G35" t="s">
        <v>115</v>
      </c>
      <c r="H35" t="s">
        <v>2</v>
      </c>
      <c r="I35" s="1">
        <v>44317</v>
      </c>
      <c r="J35" s="2">
        <v>0.51458333333333328</v>
      </c>
      <c r="K35">
        <v>7</v>
      </c>
      <c r="L35">
        <v>1</v>
      </c>
      <c r="M35" t="s">
        <v>250</v>
      </c>
      <c r="N35" s="3" t="s">
        <v>549</v>
      </c>
      <c r="O35" s="3" t="s">
        <v>550</v>
      </c>
      <c r="P35" s="3" t="s">
        <v>667</v>
      </c>
      <c r="Q35" s="3">
        <f>VALUE(N35)*3600+VALUE(O35)*60+VALUE(SUBSTITUTE(P35,".",","))</f>
        <v>298.04000000000002</v>
      </c>
      <c r="R35" s="4" t="str">
        <f t="shared" si="0"/>
        <v>0:04:58,040</v>
      </c>
      <c r="S35" t="s">
        <v>4</v>
      </c>
      <c r="T35">
        <v>2995</v>
      </c>
      <c r="U35" t="s">
        <v>166</v>
      </c>
      <c r="V35" t="s">
        <v>167</v>
      </c>
      <c r="W35" t="s">
        <v>168</v>
      </c>
    </row>
    <row r="36" spans="1:23" outlineLevel="2" x14ac:dyDescent="0.3">
      <c r="A36" t="str">
        <f>U36&amp;" "&amp;V36&amp;" ("&amp;W36&amp;")"</f>
        <v>Ružič Patrik (ŠKP)</v>
      </c>
      <c r="B36" t="str">
        <f>E36&amp;" "&amp;F36&amp;" "&amp;G36</f>
        <v>C1 1000 Kadeti</v>
      </c>
      <c r="C36" t="str">
        <f>E36&amp;" "&amp;F36&amp;" "&amp;G36&amp;" "&amp;U36&amp;" "&amp;V36&amp;" ("&amp;W36&amp;")"</f>
        <v>C1 1000 Kadeti Ružič Patrik (ŠKP)</v>
      </c>
      <c r="D36">
        <v>39</v>
      </c>
      <c r="E36" t="s">
        <v>72</v>
      </c>
      <c r="F36">
        <v>1000</v>
      </c>
      <c r="G36" t="s">
        <v>115</v>
      </c>
      <c r="H36" t="s">
        <v>2</v>
      </c>
      <c r="I36" s="1">
        <v>44317</v>
      </c>
      <c r="J36" s="2">
        <v>0.62013888888888891</v>
      </c>
      <c r="K36">
        <v>3</v>
      </c>
      <c r="L36">
        <v>1</v>
      </c>
      <c r="M36" t="s">
        <v>298</v>
      </c>
      <c r="N36" s="3" t="s">
        <v>549</v>
      </c>
      <c r="O36" s="3" t="s">
        <v>550</v>
      </c>
      <c r="P36" s="3" t="s">
        <v>713</v>
      </c>
      <c r="Q36" s="3">
        <f>VALUE(N36)*3600+VALUE(O36)*60+VALUE(SUBSTITUTE(P36,".",","))</f>
        <v>283.32</v>
      </c>
      <c r="R36" s="4" t="str">
        <f t="shared" si="0"/>
        <v>0:04:43,320</v>
      </c>
      <c r="S36" t="s">
        <v>4</v>
      </c>
      <c r="T36">
        <v>2995</v>
      </c>
      <c r="U36" t="s">
        <v>166</v>
      </c>
      <c r="V36" t="s">
        <v>167</v>
      </c>
      <c r="W36" t="s">
        <v>168</v>
      </c>
    </row>
    <row r="37" spans="1:23" outlineLevel="1" x14ac:dyDescent="0.3">
      <c r="C37" s="5" t="s">
        <v>1114</v>
      </c>
      <c r="I37" s="1"/>
      <c r="J37" s="2"/>
      <c r="N37" s="3"/>
      <c r="O37" s="3"/>
      <c r="P37" s="3"/>
      <c r="Q37" s="3">
        <f>SUBTOTAL(9,Q38:Q40)</f>
        <v>1049.0409999999999</v>
      </c>
      <c r="R37" s="6" t="str">
        <f t="shared" si="0"/>
        <v>0:17:29,041</v>
      </c>
    </row>
    <row r="38" spans="1:23" outlineLevel="2" x14ac:dyDescent="0.3">
      <c r="A38" t="str">
        <f>U38&amp;" "&amp;V38&amp;" ("&amp;W38&amp;")"</f>
        <v>Struhár Daniel (TTS)</v>
      </c>
      <c r="B38" t="str">
        <f>E38&amp;" "&amp;F38&amp;" "&amp;G38</f>
        <v>C1 1000 Kadeti</v>
      </c>
      <c r="C38" t="str">
        <f>E38&amp;" "&amp;F38&amp;" "&amp;G38&amp;" "&amp;U38&amp;" "&amp;V38&amp;" ("&amp;W38&amp;")"</f>
        <v>C1 1000 Kadeti Struhár Daniel (TTS)</v>
      </c>
      <c r="D38">
        <v>13</v>
      </c>
      <c r="E38" t="s">
        <v>72</v>
      </c>
      <c r="F38">
        <v>1000</v>
      </c>
      <c r="G38" t="s">
        <v>115</v>
      </c>
      <c r="H38" t="s">
        <v>2</v>
      </c>
      <c r="I38" s="1">
        <v>44317</v>
      </c>
      <c r="J38" s="2">
        <v>0.46666666666666662</v>
      </c>
      <c r="K38">
        <v>7</v>
      </c>
      <c r="L38">
        <v>2</v>
      </c>
      <c r="M38" t="s">
        <v>169</v>
      </c>
      <c r="N38" s="3" t="s">
        <v>549</v>
      </c>
      <c r="O38" s="3" t="s">
        <v>606</v>
      </c>
      <c r="P38" s="3" t="s">
        <v>607</v>
      </c>
      <c r="Q38" s="3">
        <f>VALUE(N38)*3600+VALUE(O38)*60+VALUE(SUBSTITUTE(P38,".",","))</f>
        <v>361.88099999999997</v>
      </c>
      <c r="R38" s="4" t="str">
        <f t="shared" si="0"/>
        <v>0:06:01,881</v>
      </c>
      <c r="S38" t="s">
        <v>4</v>
      </c>
      <c r="T38">
        <v>5937</v>
      </c>
      <c r="U38" t="s">
        <v>70</v>
      </c>
      <c r="V38" t="s">
        <v>10</v>
      </c>
      <c r="W38" t="s">
        <v>71</v>
      </c>
    </row>
    <row r="39" spans="1:23" outlineLevel="2" x14ac:dyDescent="0.3">
      <c r="A39" t="str">
        <f>U39&amp;" "&amp;V39&amp;" ("&amp;W39&amp;")"</f>
        <v>Struhár Daniel (TTS)</v>
      </c>
      <c r="B39" t="str">
        <f>E39&amp;" "&amp;F39&amp;" "&amp;G39</f>
        <v>C1 1000 Kadeti</v>
      </c>
      <c r="C39" t="str">
        <f>E39&amp;" "&amp;F39&amp;" "&amp;G39&amp;" "&amp;U39&amp;" "&amp;V39&amp;" ("&amp;W39&amp;")"</f>
        <v>C1 1000 Kadeti Struhár Daniel (TTS)</v>
      </c>
      <c r="D39">
        <v>23</v>
      </c>
      <c r="E39" t="s">
        <v>72</v>
      </c>
      <c r="F39">
        <v>1000</v>
      </c>
      <c r="G39" t="s">
        <v>115</v>
      </c>
      <c r="H39" t="s">
        <v>2</v>
      </c>
      <c r="I39" s="1">
        <v>44317</v>
      </c>
      <c r="J39" s="2">
        <v>0.51458333333333328</v>
      </c>
      <c r="K39">
        <v>3</v>
      </c>
      <c r="L39">
        <v>2</v>
      </c>
      <c r="M39" t="s">
        <v>251</v>
      </c>
      <c r="N39" s="3" t="s">
        <v>549</v>
      </c>
      <c r="O39" s="3" t="s">
        <v>576</v>
      </c>
      <c r="P39" s="3" t="s">
        <v>668</v>
      </c>
      <c r="Q39" s="3">
        <f>VALUE(N39)*3600+VALUE(O39)*60+VALUE(SUBSTITUTE(P39,".",","))</f>
        <v>356.2</v>
      </c>
      <c r="R39" s="4" t="str">
        <f t="shared" si="0"/>
        <v>0:05:56,200</v>
      </c>
      <c r="S39" t="s">
        <v>4</v>
      </c>
      <c r="T39">
        <v>5937</v>
      </c>
      <c r="U39" t="s">
        <v>70</v>
      </c>
      <c r="V39" t="s">
        <v>10</v>
      </c>
      <c r="W39" t="s">
        <v>71</v>
      </c>
    </row>
    <row r="40" spans="1:23" outlineLevel="2" x14ac:dyDescent="0.3">
      <c r="A40" t="str">
        <f>U40&amp;" "&amp;V40&amp;" ("&amp;W40&amp;")"</f>
        <v>Struhár Daniel (TTS)</v>
      </c>
      <c r="B40" t="str">
        <f>E40&amp;" "&amp;F40&amp;" "&amp;G40</f>
        <v>C1 1000 Kadeti</v>
      </c>
      <c r="C40" t="str">
        <f>E40&amp;" "&amp;F40&amp;" "&amp;G40&amp;" "&amp;U40&amp;" "&amp;V40&amp;" ("&amp;W40&amp;")"</f>
        <v>C1 1000 Kadeti Struhár Daniel (TTS)</v>
      </c>
      <c r="D40">
        <v>39</v>
      </c>
      <c r="E40" t="s">
        <v>72</v>
      </c>
      <c r="F40">
        <v>1000</v>
      </c>
      <c r="G40" t="s">
        <v>115</v>
      </c>
      <c r="H40" t="s">
        <v>2</v>
      </c>
      <c r="I40" s="1">
        <v>44317</v>
      </c>
      <c r="J40" s="2">
        <v>0.62013888888888891</v>
      </c>
      <c r="K40">
        <v>5</v>
      </c>
      <c r="L40">
        <v>2</v>
      </c>
      <c r="M40" t="s">
        <v>299</v>
      </c>
      <c r="N40" s="3" t="s">
        <v>549</v>
      </c>
      <c r="O40" s="3" t="s">
        <v>576</v>
      </c>
      <c r="P40" s="3" t="s">
        <v>714</v>
      </c>
      <c r="Q40" s="3">
        <f>VALUE(N40)*3600+VALUE(O40)*60+VALUE(SUBSTITUTE(P40,".",","))</f>
        <v>330.96</v>
      </c>
      <c r="R40" s="4" t="str">
        <f t="shared" si="0"/>
        <v>0:05:30,960</v>
      </c>
      <c r="S40" t="s">
        <v>4</v>
      </c>
      <c r="T40">
        <v>5937</v>
      </c>
      <c r="U40" t="s">
        <v>70</v>
      </c>
      <c r="V40" t="s">
        <v>10</v>
      </c>
      <c r="W40" t="s">
        <v>71</v>
      </c>
    </row>
    <row r="41" spans="1:23" outlineLevel="1" x14ac:dyDescent="0.3">
      <c r="C41" s="5" t="s">
        <v>1113</v>
      </c>
      <c r="I41" s="1"/>
      <c r="J41" s="2"/>
      <c r="N41" s="3"/>
      <c r="O41" s="3"/>
      <c r="P41" s="3"/>
      <c r="Q41" s="3">
        <f>SUBTOTAL(9,Q42:Q43)</f>
        <v>114.88</v>
      </c>
      <c r="R41" s="6" t="str">
        <f t="shared" si="0"/>
        <v>0:01:54,880</v>
      </c>
    </row>
    <row r="42" spans="1:23" outlineLevel="2" x14ac:dyDescent="0.3">
      <c r="A42" t="str">
        <f>U42&amp;" "&amp;V42&amp;" ("&amp;W42&amp;")"</f>
        <v>Hladký Dušan (PIE)</v>
      </c>
      <c r="B42" t="str">
        <f>E42&amp;" "&amp;F42&amp;" "&amp;G42</f>
        <v>C1 200 Juniori</v>
      </c>
      <c r="C42" t="str">
        <f>E42&amp;" "&amp;F42&amp;" "&amp;G42&amp;" "&amp;U42&amp;" "&amp;V42&amp;" ("&amp;W42&amp;")"</f>
        <v>C1 200 Juniori Hladký Dušan (PIE)</v>
      </c>
      <c r="D42">
        <v>89</v>
      </c>
      <c r="E42" t="s">
        <v>72</v>
      </c>
      <c r="F42">
        <v>200</v>
      </c>
      <c r="G42" t="s">
        <v>1</v>
      </c>
      <c r="H42" t="s">
        <v>2</v>
      </c>
      <c r="I42" s="1">
        <v>44318</v>
      </c>
      <c r="J42" s="2">
        <v>0.63124999999999998</v>
      </c>
      <c r="K42">
        <v>3</v>
      </c>
      <c r="L42">
        <v>4</v>
      </c>
      <c r="M42" t="s">
        <v>441</v>
      </c>
      <c r="N42" s="3" t="s">
        <v>549</v>
      </c>
      <c r="O42" s="3" t="s">
        <v>549</v>
      </c>
      <c r="P42" s="3" t="s">
        <v>848</v>
      </c>
      <c r="Q42" s="3">
        <f>VALUE(N42)*3600+VALUE(O42)*60+VALUE(SUBSTITUTE(P42,".",","))</f>
        <v>59.96</v>
      </c>
      <c r="R42" s="4" t="str">
        <f t="shared" si="0"/>
        <v>0:00:59,960</v>
      </c>
      <c r="S42" t="s">
        <v>4</v>
      </c>
      <c r="T42">
        <v>4893</v>
      </c>
      <c r="U42" t="s">
        <v>85</v>
      </c>
      <c r="V42" t="s">
        <v>86</v>
      </c>
      <c r="W42" t="s">
        <v>7</v>
      </c>
    </row>
    <row r="43" spans="1:23" outlineLevel="2" x14ac:dyDescent="0.3">
      <c r="A43" t="str">
        <f>U43&amp;" "&amp;V43&amp;" ("&amp;W43&amp;")"</f>
        <v>Hladký Dušan (PIE)</v>
      </c>
      <c r="B43" t="str">
        <f>E43&amp;" "&amp;F43&amp;" "&amp;G43</f>
        <v>C1 200 Juniori</v>
      </c>
      <c r="C43" t="str">
        <f>E43&amp;" "&amp;F43&amp;" "&amp;G43&amp;" "&amp;U43&amp;" "&amp;V43&amp;" ("&amp;W43&amp;")"</f>
        <v>C1 200 Juniori Hladký Dušan (PIE)</v>
      </c>
      <c r="D43">
        <v>103</v>
      </c>
      <c r="E43" t="s">
        <v>72</v>
      </c>
      <c r="F43">
        <v>200</v>
      </c>
      <c r="G43" t="s">
        <v>1</v>
      </c>
      <c r="H43" t="s">
        <v>2</v>
      </c>
      <c r="I43" s="1">
        <v>44318</v>
      </c>
      <c r="J43" s="2">
        <v>0.67291666666666661</v>
      </c>
      <c r="K43">
        <v>1</v>
      </c>
      <c r="L43">
        <v>5</v>
      </c>
      <c r="M43" t="s">
        <v>497</v>
      </c>
      <c r="N43" s="3" t="s">
        <v>549</v>
      </c>
      <c r="O43" s="3" t="s">
        <v>549</v>
      </c>
      <c r="P43" s="3" t="s">
        <v>899</v>
      </c>
      <c r="Q43" s="3">
        <f>VALUE(N43)*3600+VALUE(O43)*60+VALUE(SUBSTITUTE(P43,".",","))</f>
        <v>54.92</v>
      </c>
      <c r="R43" s="4" t="str">
        <f t="shared" si="0"/>
        <v>0:00:54,920</v>
      </c>
      <c r="S43" t="s">
        <v>4</v>
      </c>
      <c r="T43">
        <v>4893</v>
      </c>
      <c r="U43" t="s">
        <v>85</v>
      </c>
      <c r="V43" t="s">
        <v>86</v>
      </c>
      <c r="W43" t="s">
        <v>7</v>
      </c>
    </row>
    <row r="44" spans="1:23" outlineLevel="1" x14ac:dyDescent="0.3">
      <c r="C44" s="5" t="s">
        <v>1112</v>
      </c>
      <c r="I44" s="1"/>
      <c r="J44" s="2"/>
      <c r="N44" s="3"/>
      <c r="O44" s="3"/>
      <c r="P44" s="3"/>
      <c r="Q44" s="3">
        <f>SUBTOTAL(9,Q45:Q46)</f>
        <v>109.64</v>
      </c>
      <c r="R44" s="6" t="str">
        <f t="shared" si="0"/>
        <v>0:01:49,640</v>
      </c>
    </row>
    <row r="45" spans="1:23" outlineLevel="2" x14ac:dyDescent="0.3">
      <c r="A45" t="str">
        <f>U45&amp;" "&amp;V45&amp;" ("&amp;W45&amp;")"</f>
        <v>Masaryk Kristián (ŠKD)</v>
      </c>
      <c r="B45" t="str">
        <f>E45&amp;" "&amp;F45&amp;" "&amp;G45</f>
        <v>C1 200 Juniori</v>
      </c>
      <c r="C45" t="str">
        <f>E45&amp;" "&amp;F45&amp;" "&amp;G45&amp;" "&amp;U45&amp;" "&amp;V45&amp;" ("&amp;W45&amp;")"</f>
        <v>C1 200 Juniori Masaryk Kristián (ŠKD)</v>
      </c>
      <c r="D45">
        <v>89</v>
      </c>
      <c r="E45" t="s">
        <v>72</v>
      </c>
      <c r="F45">
        <v>200</v>
      </c>
      <c r="G45" t="s">
        <v>1</v>
      </c>
      <c r="H45" t="s">
        <v>2</v>
      </c>
      <c r="I45" s="1">
        <v>44318</v>
      </c>
      <c r="J45" s="2">
        <v>0.63124999999999998</v>
      </c>
      <c r="K45">
        <v>1</v>
      </c>
      <c r="L45">
        <v>5</v>
      </c>
      <c r="M45" t="s">
        <v>442</v>
      </c>
      <c r="N45" s="3" t="s">
        <v>549</v>
      </c>
      <c r="O45" s="3" t="s">
        <v>716</v>
      </c>
      <c r="P45" s="3" t="s">
        <v>849</v>
      </c>
      <c r="Q45" s="3">
        <f>VALUE(N45)*3600+VALUE(O45)*60+VALUE(SUBSTITUTE(P45,".",","))</f>
        <v>60.76</v>
      </c>
      <c r="R45" s="4" t="str">
        <f t="shared" si="0"/>
        <v>0:01:00,760</v>
      </c>
      <c r="S45" t="s">
        <v>4</v>
      </c>
      <c r="T45">
        <v>4843</v>
      </c>
      <c r="U45" t="s">
        <v>81</v>
      </c>
      <c r="V45" t="s">
        <v>82</v>
      </c>
      <c r="W45" t="s">
        <v>83</v>
      </c>
    </row>
    <row r="46" spans="1:23" outlineLevel="2" x14ac:dyDescent="0.3">
      <c r="A46" t="str">
        <f>U46&amp;" "&amp;V46&amp;" ("&amp;W46&amp;")"</f>
        <v>Masaryk Kristián (ŠKD)</v>
      </c>
      <c r="B46" t="str">
        <f>E46&amp;" "&amp;F46&amp;" "&amp;G46</f>
        <v>C1 200 Juniori</v>
      </c>
      <c r="C46" t="str">
        <f>E46&amp;" "&amp;F46&amp;" "&amp;G46&amp;" "&amp;U46&amp;" "&amp;V46&amp;" ("&amp;W46&amp;")"</f>
        <v>C1 200 Juniori Masaryk Kristián (ŠKD)</v>
      </c>
      <c r="D46">
        <v>103</v>
      </c>
      <c r="E46" t="s">
        <v>72</v>
      </c>
      <c r="F46">
        <v>200</v>
      </c>
      <c r="G46" t="s">
        <v>1</v>
      </c>
      <c r="H46" t="s">
        <v>2</v>
      </c>
      <c r="I46" s="1">
        <v>44318</v>
      </c>
      <c r="J46" s="2">
        <v>0.67291666666666661</v>
      </c>
      <c r="K46">
        <v>7</v>
      </c>
      <c r="L46">
        <v>3</v>
      </c>
      <c r="M46" t="s">
        <v>495</v>
      </c>
      <c r="N46" s="3" t="s">
        <v>549</v>
      </c>
      <c r="O46" s="3" t="s">
        <v>549</v>
      </c>
      <c r="P46" s="3" t="s">
        <v>897</v>
      </c>
      <c r="Q46" s="3">
        <f>VALUE(N46)*3600+VALUE(O46)*60+VALUE(SUBSTITUTE(P46,".",","))</f>
        <v>48.88</v>
      </c>
      <c r="R46" s="4" t="str">
        <f t="shared" si="0"/>
        <v>0:00:48,880</v>
      </c>
      <c r="S46" t="s">
        <v>4</v>
      </c>
      <c r="T46">
        <v>4843</v>
      </c>
      <c r="U46" t="s">
        <v>81</v>
      </c>
      <c r="V46" t="s">
        <v>82</v>
      </c>
      <c r="W46" t="s">
        <v>83</v>
      </c>
    </row>
    <row r="47" spans="1:23" outlineLevel="1" x14ac:dyDescent="0.3">
      <c r="C47" s="5" t="s">
        <v>1111</v>
      </c>
      <c r="I47" s="1"/>
      <c r="J47" s="2"/>
      <c r="N47" s="3"/>
      <c r="O47" s="3"/>
      <c r="P47" s="3"/>
      <c r="Q47" s="3">
        <f>SUBTOTAL(9,Q48:Q49)</f>
        <v>100.16</v>
      </c>
      <c r="R47" s="6" t="str">
        <f t="shared" si="0"/>
        <v>0:01:40,160</v>
      </c>
    </row>
    <row r="48" spans="1:23" outlineLevel="2" x14ac:dyDescent="0.3">
      <c r="A48" t="str">
        <f>U48&amp;" "&amp;V48&amp;" ("&amp;W48&amp;")"</f>
        <v>Psotný Adam (SLA)</v>
      </c>
      <c r="B48" t="str">
        <f>E48&amp;" "&amp;F48&amp;" "&amp;G48</f>
        <v>C1 200 Juniori</v>
      </c>
      <c r="C48" t="str">
        <f>E48&amp;" "&amp;F48&amp;" "&amp;G48&amp;" "&amp;U48&amp;" "&amp;V48&amp;" ("&amp;W48&amp;")"</f>
        <v>C1 200 Juniori Psotný Adam (SLA)</v>
      </c>
      <c r="D48">
        <v>89</v>
      </c>
      <c r="E48" t="s">
        <v>72</v>
      </c>
      <c r="F48">
        <v>200</v>
      </c>
      <c r="G48" t="s">
        <v>1</v>
      </c>
      <c r="H48" t="s">
        <v>2</v>
      </c>
      <c r="I48" s="1">
        <v>44318</v>
      </c>
      <c r="J48" s="2">
        <v>0.63124999999999998</v>
      </c>
      <c r="K48">
        <v>7</v>
      </c>
      <c r="L48">
        <v>2</v>
      </c>
      <c r="M48" t="s">
        <v>439</v>
      </c>
      <c r="N48" s="3" t="s">
        <v>549</v>
      </c>
      <c r="O48" s="3" t="s">
        <v>549</v>
      </c>
      <c r="P48" s="3" t="s">
        <v>847</v>
      </c>
      <c r="Q48" s="3">
        <f>VALUE(N48)*3600+VALUE(O48)*60+VALUE(SUBSTITUTE(P48,".",","))</f>
        <v>51.32</v>
      </c>
      <c r="R48" s="4" t="str">
        <f t="shared" si="0"/>
        <v>0:00:51,320</v>
      </c>
      <c r="S48" t="s">
        <v>4</v>
      </c>
      <c r="T48">
        <v>4002</v>
      </c>
      <c r="U48" t="s">
        <v>78</v>
      </c>
      <c r="V48" t="s">
        <v>79</v>
      </c>
      <c r="W48" t="s">
        <v>64</v>
      </c>
    </row>
    <row r="49" spans="1:23" outlineLevel="2" x14ac:dyDescent="0.3">
      <c r="A49" t="str">
        <f>U49&amp;" "&amp;V49&amp;" ("&amp;W49&amp;")"</f>
        <v>Psotný Adam (SLA)</v>
      </c>
      <c r="B49" t="str">
        <f>E49&amp;" "&amp;F49&amp;" "&amp;G49</f>
        <v>C1 200 Juniori</v>
      </c>
      <c r="C49" t="str">
        <f>E49&amp;" "&amp;F49&amp;" "&amp;G49&amp;" "&amp;U49&amp;" "&amp;V49&amp;" ("&amp;W49&amp;")"</f>
        <v>C1 200 Juniori Psotný Adam (SLA)</v>
      </c>
      <c r="D49">
        <v>103</v>
      </c>
      <c r="E49" t="s">
        <v>72</v>
      </c>
      <c r="F49">
        <v>200</v>
      </c>
      <c r="G49" t="s">
        <v>1</v>
      </c>
      <c r="H49" t="s">
        <v>2</v>
      </c>
      <c r="I49" s="1">
        <v>44318</v>
      </c>
      <c r="J49" s="2">
        <v>0.67291666666666661</v>
      </c>
      <c r="K49">
        <v>9</v>
      </c>
      <c r="L49">
        <v>2</v>
      </c>
      <c r="M49" t="s">
        <v>494</v>
      </c>
      <c r="N49" s="3" t="s">
        <v>549</v>
      </c>
      <c r="O49" s="3" t="s">
        <v>549</v>
      </c>
      <c r="P49" s="3" t="s">
        <v>896</v>
      </c>
      <c r="Q49" s="3">
        <f>VALUE(N49)*3600+VALUE(O49)*60+VALUE(SUBSTITUTE(P49,".",","))</f>
        <v>48.84</v>
      </c>
      <c r="R49" s="4" t="str">
        <f t="shared" si="0"/>
        <v>0:00:48,840</v>
      </c>
      <c r="S49" t="s">
        <v>4</v>
      </c>
      <c r="T49">
        <v>4002</v>
      </c>
      <c r="U49" t="s">
        <v>78</v>
      </c>
      <c r="V49" t="s">
        <v>79</v>
      </c>
      <c r="W49" t="s">
        <v>64</v>
      </c>
    </row>
    <row r="50" spans="1:23" outlineLevel="1" x14ac:dyDescent="0.3">
      <c r="C50" s="5" t="s">
        <v>1110</v>
      </c>
      <c r="I50" s="1"/>
      <c r="J50" s="2"/>
      <c r="N50" s="3"/>
      <c r="O50" s="3"/>
      <c r="P50" s="3"/>
      <c r="Q50" s="3">
        <f>SUBTOTAL(9,Q51:Q52)</f>
        <v>98.960000000000008</v>
      </c>
      <c r="R50" s="6" t="str">
        <f t="shared" si="0"/>
        <v>0:01:38,960</v>
      </c>
    </row>
    <row r="51" spans="1:23" outlineLevel="2" x14ac:dyDescent="0.3">
      <c r="A51" t="str">
        <f>U51&amp;" "&amp;V51&amp;" ("&amp;W51&amp;")"</f>
        <v>Stolárik Peter (TTS)</v>
      </c>
      <c r="B51" t="str">
        <f>E51&amp;" "&amp;F51&amp;" "&amp;G51</f>
        <v>C1 200 Juniori</v>
      </c>
      <c r="C51" t="str">
        <f>E51&amp;" "&amp;F51&amp;" "&amp;G51&amp;" "&amp;U51&amp;" "&amp;V51&amp;" ("&amp;W51&amp;")"</f>
        <v>C1 200 Juniori Stolárik Peter (TTS)</v>
      </c>
      <c r="D51">
        <v>89</v>
      </c>
      <c r="E51" t="s">
        <v>72</v>
      </c>
      <c r="F51">
        <v>200</v>
      </c>
      <c r="G51" t="s">
        <v>1</v>
      </c>
      <c r="H51" t="s">
        <v>2</v>
      </c>
      <c r="I51" s="1">
        <v>44318</v>
      </c>
      <c r="J51" s="2">
        <v>0.63124999999999998</v>
      </c>
      <c r="K51">
        <v>5</v>
      </c>
      <c r="L51">
        <v>1</v>
      </c>
      <c r="M51" t="s">
        <v>438</v>
      </c>
      <c r="N51" s="3" t="s">
        <v>549</v>
      </c>
      <c r="O51" s="3" t="s">
        <v>549</v>
      </c>
      <c r="P51" s="3" t="s">
        <v>679</v>
      </c>
      <c r="Q51" s="3">
        <f>VALUE(N51)*3600+VALUE(O51)*60+VALUE(SUBSTITUTE(P51,".",","))</f>
        <v>50.68</v>
      </c>
      <c r="R51" s="4" t="str">
        <f t="shared" si="0"/>
        <v>0:00:50,680</v>
      </c>
      <c r="S51" t="s">
        <v>4</v>
      </c>
      <c r="T51">
        <v>2836</v>
      </c>
      <c r="U51" t="s">
        <v>74</v>
      </c>
      <c r="V51" t="s">
        <v>27</v>
      </c>
      <c r="W51" t="s">
        <v>71</v>
      </c>
    </row>
    <row r="52" spans="1:23" outlineLevel="2" x14ac:dyDescent="0.3">
      <c r="A52" t="str">
        <f>U52&amp;" "&amp;V52&amp;" ("&amp;W52&amp;")"</f>
        <v>Stolárik Peter (TTS)</v>
      </c>
      <c r="B52" t="str">
        <f>E52&amp;" "&amp;F52&amp;" "&amp;G52</f>
        <v>C1 200 Juniori</v>
      </c>
      <c r="C52" t="str">
        <f>E52&amp;" "&amp;F52&amp;" "&amp;G52&amp;" "&amp;U52&amp;" "&amp;V52&amp;" ("&amp;W52&amp;")"</f>
        <v>C1 200 Juniori Stolárik Peter (TTS)</v>
      </c>
      <c r="D52">
        <v>103</v>
      </c>
      <c r="E52" t="s">
        <v>72</v>
      </c>
      <c r="F52">
        <v>200</v>
      </c>
      <c r="G52" t="s">
        <v>1</v>
      </c>
      <c r="H52" t="s">
        <v>2</v>
      </c>
      <c r="I52" s="1">
        <v>44318</v>
      </c>
      <c r="J52" s="2">
        <v>0.67291666666666661</v>
      </c>
      <c r="K52">
        <v>3</v>
      </c>
      <c r="L52">
        <v>1</v>
      </c>
      <c r="M52" t="s">
        <v>462</v>
      </c>
      <c r="N52" s="3" t="s">
        <v>549</v>
      </c>
      <c r="O52" s="3" t="s">
        <v>549</v>
      </c>
      <c r="P52" s="3" t="s">
        <v>867</v>
      </c>
      <c r="Q52" s="3">
        <f>VALUE(N52)*3600+VALUE(O52)*60+VALUE(SUBSTITUTE(P52,".",","))</f>
        <v>48.28</v>
      </c>
      <c r="R52" s="4" t="str">
        <f t="shared" si="0"/>
        <v>0:00:48,280</v>
      </c>
      <c r="S52" t="s">
        <v>4</v>
      </c>
      <c r="T52">
        <v>2836</v>
      </c>
      <c r="U52" t="s">
        <v>74</v>
      </c>
      <c r="V52" t="s">
        <v>27</v>
      </c>
      <c r="W52" t="s">
        <v>71</v>
      </c>
    </row>
    <row r="53" spans="1:23" outlineLevel="1" x14ac:dyDescent="0.3">
      <c r="C53" s="5" t="s">
        <v>1109</v>
      </c>
      <c r="I53" s="1"/>
      <c r="J53" s="2"/>
      <c r="N53" s="3"/>
      <c r="O53" s="3"/>
      <c r="P53" s="3"/>
      <c r="Q53" s="3">
        <f>SUBTOTAL(9,Q54:Q55)</f>
        <v>109.68</v>
      </c>
      <c r="R53" s="6" t="str">
        <f t="shared" si="0"/>
        <v>0:01:49,680</v>
      </c>
    </row>
    <row r="54" spans="1:23" outlineLevel="2" x14ac:dyDescent="0.3">
      <c r="A54" t="str">
        <f>U54&amp;" "&amp;V54&amp;" ("&amp;W54&amp;")"</f>
        <v>Szobolovszky Michal (PIE)</v>
      </c>
      <c r="B54" t="str">
        <f>E54&amp;" "&amp;F54&amp;" "&amp;G54</f>
        <v>C1 200 Juniori</v>
      </c>
      <c r="C54" t="str">
        <f>E54&amp;" "&amp;F54&amp;" "&amp;G54&amp;" "&amp;U54&amp;" "&amp;V54&amp;" ("&amp;W54&amp;")"</f>
        <v>C1 200 Juniori Szobolovszky Michal (PIE)</v>
      </c>
      <c r="D54">
        <v>89</v>
      </c>
      <c r="E54" t="s">
        <v>72</v>
      </c>
      <c r="F54">
        <v>200</v>
      </c>
      <c r="G54" t="s">
        <v>1</v>
      </c>
      <c r="H54" t="s">
        <v>2</v>
      </c>
      <c r="I54" s="1">
        <v>44318</v>
      </c>
      <c r="J54" s="2">
        <v>0.63124999999999998</v>
      </c>
      <c r="K54">
        <v>9</v>
      </c>
      <c r="L54">
        <v>3</v>
      </c>
      <c r="M54" t="s">
        <v>440</v>
      </c>
      <c r="N54" s="3" t="s">
        <v>549</v>
      </c>
      <c r="O54" s="3" t="s">
        <v>549</v>
      </c>
      <c r="P54" s="3" t="s">
        <v>609</v>
      </c>
      <c r="Q54" s="3">
        <f>VALUE(N54)*3600+VALUE(O54)*60+VALUE(SUBSTITUTE(P54,".",","))</f>
        <v>58.44</v>
      </c>
      <c r="R54" s="4" t="str">
        <f t="shared" si="0"/>
        <v>0:00:58,440</v>
      </c>
      <c r="S54" t="s">
        <v>4</v>
      </c>
      <c r="T54">
        <v>2961</v>
      </c>
      <c r="U54" t="s">
        <v>76</v>
      </c>
      <c r="V54" t="s">
        <v>24</v>
      </c>
      <c r="W54" t="s">
        <v>7</v>
      </c>
    </row>
    <row r="55" spans="1:23" outlineLevel="2" x14ac:dyDescent="0.3">
      <c r="A55" t="str">
        <f>U55&amp;" "&amp;V55&amp;" ("&amp;W55&amp;")"</f>
        <v>Szobolovszky Michal (PIE)</v>
      </c>
      <c r="B55" t="str">
        <f>E55&amp;" "&amp;F55&amp;" "&amp;G55</f>
        <v>C1 200 Juniori</v>
      </c>
      <c r="C55" t="str">
        <f>E55&amp;" "&amp;F55&amp;" "&amp;G55&amp;" "&amp;U55&amp;" "&amp;V55&amp;" ("&amp;W55&amp;")"</f>
        <v>C1 200 Juniori Szobolovszky Michal (PIE)</v>
      </c>
      <c r="D55">
        <v>103</v>
      </c>
      <c r="E55" t="s">
        <v>72</v>
      </c>
      <c r="F55">
        <v>200</v>
      </c>
      <c r="G55" t="s">
        <v>1</v>
      </c>
      <c r="H55" t="s">
        <v>2</v>
      </c>
      <c r="I55" s="1">
        <v>44318</v>
      </c>
      <c r="J55" s="2">
        <v>0.67291666666666661</v>
      </c>
      <c r="K55">
        <v>5</v>
      </c>
      <c r="L55">
        <v>4</v>
      </c>
      <c r="M55" t="s">
        <v>496</v>
      </c>
      <c r="N55" s="3" t="s">
        <v>549</v>
      </c>
      <c r="O55" s="3" t="s">
        <v>549</v>
      </c>
      <c r="P55" s="3" t="s">
        <v>898</v>
      </c>
      <c r="Q55" s="3">
        <f>VALUE(N55)*3600+VALUE(O55)*60+VALUE(SUBSTITUTE(P55,".",","))</f>
        <v>51.24</v>
      </c>
      <c r="R55" s="4" t="str">
        <f t="shared" si="0"/>
        <v>0:00:51,240</v>
      </c>
      <c r="S55" t="s">
        <v>4</v>
      </c>
      <c r="T55">
        <v>2961</v>
      </c>
      <c r="U55" t="s">
        <v>76</v>
      </c>
      <c r="V55" t="s">
        <v>24</v>
      </c>
      <c r="W55" t="s">
        <v>7</v>
      </c>
    </row>
    <row r="56" spans="1:23" outlineLevel="1" x14ac:dyDescent="0.3">
      <c r="C56" s="5" t="s">
        <v>1108</v>
      </c>
      <c r="I56" s="1"/>
      <c r="J56" s="2"/>
      <c r="N56" s="3"/>
      <c r="O56" s="3"/>
      <c r="P56" s="3"/>
      <c r="Q56" s="3">
        <f>SUBTOTAL(9,Q57:Q58)</f>
        <v>161.35000000000002</v>
      </c>
      <c r="R56" s="6" t="str">
        <f t="shared" si="0"/>
        <v>0:02:41,350</v>
      </c>
    </row>
    <row r="57" spans="1:23" outlineLevel="2" x14ac:dyDescent="0.3">
      <c r="A57" t="str">
        <f>U57&amp;" "&amp;V57&amp;" ("&amp;W57&amp;")"</f>
        <v>Minárikova Alexandra (MOR)</v>
      </c>
      <c r="B57" t="str">
        <f>E57&amp;" "&amp;F57&amp;" "&amp;G57</f>
        <v>C1 200 Juniorky+Kadetky</v>
      </c>
      <c r="C57" t="str">
        <f>E57&amp;" "&amp;F57&amp;" "&amp;G57&amp;" "&amp;U57&amp;" "&amp;V57&amp;" ("&amp;W57&amp;")"</f>
        <v>C1 200 Juniorky+Kadetky Minárikova Alexandra (MOR)</v>
      </c>
      <c r="D57">
        <v>95</v>
      </c>
      <c r="E57" t="s">
        <v>72</v>
      </c>
      <c r="F57">
        <v>200</v>
      </c>
      <c r="G57" t="s">
        <v>191</v>
      </c>
      <c r="H57" t="s">
        <v>2</v>
      </c>
      <c r="I57" s="1">
        <v>44318</v>
      </c>
      <c r="J57" s="2">
        <v>0.64374999999999993</v>
      </c>
      <c r="K57">
        <v>9</v>
      </c>
      <c r="L57">
        <v>2</v>
      </c>
      <c r="M57" t="s">
        <v>477</v>
      </c>
      <c r="N57" s="3" t="s">
        <v>549</v>
      </c>
      <c r="O57" s="3" t="s">
        <v>716</v>
      </c>
      <c r="P57" s="3" t="s">
        <v>880</v>
      </c>
      <c r="Q57" s="3">
        <f>VALUE(N57)*3600+VALUE(O57)*60+VALUE(SUBSTITUTE(P57,".",","))</f>
        <v>86.710000000000008</v>
      </c>
      <c r="R57" s="4" t="str">
        <f t="shared" si="0"/>
        <v>0:01:26,710</v>
      </c>
      <c r="S57" t="s">
        <v>4</v>
      </c>
      <c r="T57">
        <v>5911</v>
      </c>
      <c r="U57" t="s">
        <v>196</v>
      </c>
      <c r="V57" t="s">
        <v>197</v>
      </c>
      <c r="W57" t="s">
        <v>198</v>
      </c>
    </row>
    <row r="58" spans="1:23" outlineLevel="2" x14ac:dyDescent="0.3">
      <c r="A58" t="str">
        <f>U58&amp;" "&amp;V58&amp;" ("&amp;W58&amp;")"</f>
        <v>Minárikova Alexandra (MOR)</v>
      </c>
      <c r="B58" t="str">
        <f>E58&amp;" "&amp;F58&amp;" "&amp;G58</f>
        <v>C1 200 Juniorky+Kadetky</v>
      </c>
      <c r="C58" t="str">
        <f>E58&amp;" "&amp;F58&amp;" "&amp;G58&amp;" "&amp;U58&amp;" "&amp;V58&amp;" ("&amp;W58&amp;")"</f>
        <v>C1 200 Juniorky+Kadetky Minárikova Alexandra (MOR)</v>
      </c>
      <c r="D58">
        <v>109</v>
      </c>
      <c r="E58" t="s">
        <v>72</v>
      </c>
      <c r="F58">
        <v>200</v>
      </c>
      <c r="G58" t="s">
        <v>191</v>
      </c>
      <c r="H58" t="s">
        <v>2</v>
      </c>
      <c r="I58" s="1">
        <v>44318</v>
      </c>
      <c r="J58" s="2">
        <v>0.68541666666666667</v>
      </c>
      <c r="K58">
        <v>8</v>
      </c>
      <c r="L58">
        <v>2</v>
      </c>
      <c r="M58" t="s">
        <v>529</v>
      </c>
      <c r="N58" s="3" t="s">
        <v>549</v>
      </c>
      <c r="O58" s="3" t="s">
        <v>716</v>
      </c>
      <c r="P58" s="3" t="s">
        <v>926</v>
      </c>
      <c r="Q58" s="3">
        <f>VALUE(N58)*3600+VALUE(O58)*60+VALUE(SUBSTITUTE(P58,".",","))</f>
        <v>74.64</v>
      </c>
      <c r="R58" s="4" t="str">
        <f t="shared" si="0"/>
        <v>0:01:14,640</v>
      </c>
      <c r="S58" t="s">
        <v>4</v>
      </c>
      <c r="T58">
        <v>5911</v>
      </c>
      <c r="U58" t="s">
        <v>196</v>
      </c>
      <c r="V58" t="s">
        <v>197</v>
      </c>
      <c r="W58" t="s">
        <v>198</v>
      </c>
    </row>
    <row r="59" spans="1:23" outlineLevel="1" x14ac:dyDescent="0.3">
      <c r="C59" s="5" t="s">
        <v>1107</v>
      </c>
      <c r="I59" s="1"/>
      <c r="J59" s="2"/>
      <c r="N59" s="3"/>
      <c r="O59" s="3"/>
      <c r="P59" s="3"/>
      <c r="Q59" s="3">
        <f>SUBTOTAL(9,Q60:Q61)</f>
        <v>149.58699999999999</v>
      </c>
      <c r="R59" s="6" t="str">
        <f t="shared" si="0"/>
        <v>0:02:29,587</v>
      </c>
    </row>
    <row r="60" spans="1:23" outlineLevel="2" x14ac:dyDescent="0.3">
      <c r="A60" t="str">
        <f>U60&amp;" "&amp;V60&amp;" ("&amp;W60&amp;")"</f>
        <v>Miškolciová Martina (TTS)</v>
      </c>
      <c r="B60" t="str">
        <f>E60&amp;" "&amp;F60&amp;" "&amp;G60</f>
        <v>C1 200 Juniorky+Kadetky</v>
      </c>
      <c r="C60" t="str">
        <f>E60&amp;" "&amp;F60&amp;" "&amp;G60&amp;" "&amp;U60&amp;" "&amp;V60&amp;" ("&amp;W60&amp;")"</f>
        <v>C1 200 Juniorky+Kadetky Miškolciová Martina (TTS)</v>
      </c>
      <c r="D60">
        <v>95</v>
      </c>
      <c r="E60" t="s">
        <v>72</v>
      </c>
      <c r="F60">
        <v>200</v>
      </c>
      <c r="G60" t="s">
        <v>191</v>
      </c>
      <c r="H60" t="s">
        <v>2</v>
      </c>
      <c r="I60" s="1">
        <v>44318</v>
      </c>
      <c r="J60" s="2">
        <v>0.64374999999999993</v>
      </c>
      <c r="K60">
        <v>8</v>
      </c>
      <c r="L60">
        <v>1</v>
      </c>
      <c r="M60" t="s">
        <v>476</v>
      </c>
      <c r="N60" s="3" t="s">
        <v>549</v>
      </c>
      <c r="O60" s="3" t="s">
        <v>716</v>
      </c>
      <c r="P60" s="3" t="s">
        <v>879</v>
      </c>
      <c r="Q60" s="3">
        <f>VALUE(N60)*3600+VALUE(O60)*60+VALUE(SUBSTITUTE(P60,".",","))</f>
        <v>82.626999999999995</v>
      </c>
      <c r="R60" s="4" t="str">
        <f t="shared" si="0"/>
        <v>0:01:22,627</v>
      </c>
      <c r="S60" t="s">
        <v>4</v>
      </c>
      <c r="T60">
        <v>6431</v>
      </c>
      <c r="U60" t="s">
        <v>193</v>
      </c>
      <c r="V60" t="s">
        <v>194</v>
      </c>
      <c r="W60" t="s">
        <v>71</v>
      </c>
    </row>
    <row r="61" spans="1:23" outlineLevel="2" x14ac:dyDescent="0.3">
      <c r="A61" t="str">
        <f>U61&amp;" "&amp;V61&amp;" ("&amp;W61&amp;")"</f>
        <v>Miškolciová Martina (TTS)</v>
      </c>
      <c r="B61" t="str">
        <f>E61&amp;" "&amp;F61&amp;" "&amp;G61</f>
        <v>C1 200 Juniorky+Kadetky</v>
      </c>
      <c r="C61" t="str">
        <f>E61&amp;" "&amp;F61&amp;" "&amp;G61&amp;" "&amp;U61&amp;" "&amp;V61&amp;" ("&amp;W61&amp;")"</f>
        <v>C1 200 Juniorky+Kadetky Miškolciová Martina (TTS)</v>
      </c>
      <c r="D61">
        <v>109</v>
      </c>
      <c r="E61" t="s">
        <v>72</v>
      </c>
      <c r="F61">
        <v>200</v>
      </c>
      <c r="G61" t="s">
        <v>191</v>
      </c>
      <c r="H61" t="s">
        <v>2</v>
      </c>
      <c r="I61" s="1">
        <v>44318</v>
      </c>
      <c r="J61" s="2">
        <v>0.68541666666666667</v>
      </c>
      <c r="K61">
        <v>9</v>
      </c>
      <c r="L61">
        <v>1</v>
      </c>
      <c r="M61" t="s">
        <v>528</v>
      </c>
      <c r="N61" s="3" t="s">
        <v>549</v>
      </c>
      <c r="O61" s="3" t="s">
        <v>716</v>
      </c>
      <c r="P61" s="3" t="s">
        <v>792</v>
      </c>
      <c r="Q61" s="3">
        <f>VALUE(N61)*3600+VALUE(O61)*60+VALUE(SUBSTITUTE(P61,".",","))</f>
        <v>66.959999999999994</v>
      </c>
      <c r="R61" s="4" t="str">
        <f t="shared" si="0"/>
        <v>0:01:06,960</v>
      </c>
      <c r="S61" t="s">
        <v>4</v>
      </c>
      <c r="T61">
        <v>6431</v>
      </c>
      <c r="U61" t="s">
        <v>193</v>
      </c>
      <c r="V61" t="s">
        <v>194</v>
      </c>
      <c r="W61" t="s">
        <v>71</v>
      </c>
    </row>
    <row r="62" spans="1:23" outlineLevel="1" x14ac:dyDescent="0.3">
      <c r="C62" s="5" t="s">
        <v>1106</v>
      </c>
      <c r="I62" s="1"/>
      <c r="J62" s="2"/>
      <c r="N62" s="3"/>
      <c r="O62" s="3"/>
      <c r="P62" s="3"/>
      <c r="Q62" s="3">
        <f>SUBTOTAL(9,Q63:Q64)</f>
        <v>131.92000000000002</v>
      </c>
      <c r="R62" s="6" t="str">
        <f t="shared" si="0"/>
        <v>0:02:11,920</v>
      </c>
    </row>
    <row r="63" spans="1:23" outlineLevel="2" x14ac:dyDescent="0.3">
      <c r="A63" t="str">
        <f>U63&amp;" "&amp;V63&amp;" ("&amp;W63&amp;")"</f>
        <v>Plško Ján (TTS)</v>
      </c>
      <c r="B63" t="str">
        <f>E63&amp;" "&amp;F63&amp;" "&amp;G63</f>
        <v>C1 200 Kadeti</v>
      </c>
      <c r="C63" t="str">
        <f>E63&amp;" "&amp;F63&amp;" "&amp;G63&amp;" "&amp;U63&amp;" "&amp;V63&amp;" ("&amp;W63&amp;")"</f>
        <v>C1 200 Kadeti Plško Ján (TTS)</v>
      </c>
      <c r="D63">
        <v>93</v>
      </c>
      <c r="E63" t="s">
        <v>72</v>
      </c>
      <c r="F63">
        <v>200</v>
      </c>
      <c r="G63" t="s">
        <v>115</v>
      </c>
      <c r="H63" t="s">
        <v>2</v>
      </c>
      <c r="I63" s="1">
        <v>44318</v>
      </c>
      <c r="J63" s="2">
        <v>0.63958333333333328</v>
      </c>
      <c r="K63">
        <v>3</v>
      </c>
      <c r="L63">
        <v>3</v>
      </c>
      <c r="M63" t="s">
        <v>471</v>
      </c>
      <c r="N63" s="3" t="s">
        <v>549</v>
      </c>
      <c r="O63" s="3" t="s">
        <v>716</v>
      </c>
      <c r="P63" s="3" t="s">
        <v>875</v>
      </c>
      <c r="Q63" s="3">
        <f>VALUE(N63)*3600+VALUE(O63)*60+VALUE(SUBSTITUTE(P63,".",","))</f>
        <v>68.92</v>
      </c>
      <c r="R63" s="4" t="str">
        <f t="shared" si="0"/>
        <v>0:01:08,920</v>
      </c>
      <c r="S63" t="s">
        <v>4</v>
      </c>
      <c r="T63">
        <v>5934</v>
      </c>
      <c r="U63" t="s">
        <v>171</v>
      </c>
      <c r="V63" t="s">
        <v>172</v>
      </c>
      <c r="W63" t="s">
        <v>71</v>
      </c>
    </row>
    <row r="64" spans="1:23" outlineLevel="2" x14ac:dyDescent="0.3">
      <c r="A64" t="str">
        <f>U64&amp;" "&amp;V64&amp;" ("&amp;W64&amp;")"</f>
        <v>Plško Ján (TTS)</v>
      </c>
      <c r="B64" t="str">
        <f>E64&amp;" "&amp;F64&amp;" "&amp;G64</f>
        <v>C1 200 Kadeti</v>
      </c>
      <c r="C64" t="str">
        <f>E64&amp;" "&amp;F64&amp;" "&amp;G64&amp;" "&amp;U64&amp;" "&amp;V64&amp;" ("&amp;W64&amp;")"</f>
        <v>C1 200 Kadeti Plško Ján (TTS)</v>
      </c>
      <c r="D64">
        <v>107</v>
      </c>
      <c r="E64" t="s">
        <v>72</v>
      </c>
      <c r="F64">
        <v>200</v>
      </c>
      <c r="G64" t="s">
        <v>115</v>
      </c>
      <c r="H64" t="s">
        <v>2</v>
      </c>
      <c r="I64" s="1">
        <v>44318</v>
      </c>
      <c r="J64" s="2">
        <v>0.68125000000000002</v>
      </c>
      <c r="K64">
        <v>5</v>
      </c>
      <c r="L64">
        <v>3</v>
      </c>
      <c r="M64" t="s">
        <v>522</v>
      </c>
      <c r="N64" s="3" t="s">
        <v>549</v>
      </c>
      <c r="O64" s="3" t="s">
        <v>716</v>
      </c>
      <c r="P64" s="3" t="s">
        <v>920</v>
      </c>
      <c r="Q64" s="3">
        <f>VALUE(N64)*3600+VALUE(O64)*60+VALUE(SUBSTITUTE(P64,".",","))</f>
        <v>63</v>
      </c>
      <c r="R64" s="4" t="str">
        <f t="shared" si="0"/>
        <v>0:01:03,000</v>
      </c>
      <c r="S64" t="s">
        <v>4</v>
      </c>
      <c r="T64">
        <v>5934</v>
      </c>
      <c r="U64" t="s">
        <v>171</v>
      </c>
      <c r="V64" t="s">
        <v>172</v>
      </c>
      <c r="W64" t="s">
        <v>71</v>
      </c>
    </row>
    <row r="65" spans="1:23" outlineLevel="1" x14ac:dyDescent="0.3">
      <c r="C65" s="5" t="s">
        <v>1105</v>
      </c>
      <c r="I65" s="1"/>
      <c r="J65" s="2"/>
      <c r="N65" s="3"/>
      <c r="O65" s="3"/>
      <c r="P65" s="3"/>
      <c r="Q65" s="3">
        <f>SUBTOTAL(9,Q66:Q67)</f>
        <v>103.88</v>
      </c>
      <c r="R65" s="6" t="str">
        <f t="shared" si="0"/>
        <v>0:01:43,880</v>
      </c>
    </row>
    <row r="66" spans="1:23" outlineLevel="2" x14ac:dyDescent="0.3">
      <c r="A66" t="str">
        <f>U66&amp;" "&amp;V66&amp;" ("&amp;W66&amp;")"</f>
        <v>Ružič Patrik (ŠKP)</v>
      </c>
      <c r="B66" t="str">
        <f>E66&amp;" "&amp;F66&amp;" "&amp;G66</f>
        <v>C1 200 Kadeti</v>
      </c>
      <c r="C66" t="str">
        <f>E66&amp;" "&amp;F66&amp;" "&amp;G66&amp;" "&amp;U66&amp;" "&amp;V66&amp;" ("&amp;W66&amp;")"</f>
        <v>C1 200 Kadeti Ružič Patrik (ŠKP)</v>
      </c>
      <c r="D66">
        <v>93</v>
      </c>
      <c r="E66" t="s">
        <v>72</v>
      </c>
      <c r="F66">
        <v>200</v>
      </c>
      <c r="G66" t="s">
        <v>115</v>
      </c>
      <c r="H66" t="s">
        <v>2</v>
      </c>
      <c r="I66" s="1">
        <v>44318</v>
      </c>
      <c r="J66" s="2">
        <v>0.63958333333333328</v>
      </c>
      <c r="K66">
        <v>5</v>
      </c>
      <c r="L66">
        <v>1</v>
      </c>
      <c r="M66" t="s">
        <v>469</v>
      </c>
      <c r="N66" s="3" t="s">
        <v>549</v>
      </c>
      <c r="O66" s="3" t="s">
        <v>549</v>
      </c>
      <c r="P66" s="3" t="s">
        <v>873</v>
      </c>
      <c r="Q66" s="3">
        <f>VALUE(N66)*3600+VALUE(O66)*60+VALUE(SUBSTITUTE(P66,".",","))</f>
        <v>53.36</v>
      </c>
      <c r="R66" s="4" t="str">
        <f t="shared" si="0"/>
        <v>0:00:53,360</v>
      </c>
      <c r="S66" t="s">
        <v>4</v>
      </c>
      <c r="T66">
        <v>2995</v>
      </c>
      <c r="U66" t="s">
        <v>166</v>
      </c>
      <c r="V66" t="s">
        <v>167</v>
      </c>
      <c r="W66" t="s">
        <v>168</v>
      </c>
    </row>
    <row r="67" spans="1:23" outlineLevel="2" x14ac:dyDescent="0.3">
      <c r="A67" t="str">
        <f>U67&amp;" "&amp;V67&amp;" ("&amp;W67&amp;")"</f>
        <v>Ružič Patrik (ŠKP)</v>
      </c>
      <c r="B67" t="str">
        <f>E67&amp;" "&amp;F67&amp;" "&amp;G67</f>
        <v>C1 200 Kadeti</v>
      </c>
      <c r="C67" t="str">
        <f>E67&amp;" "&amp;F67&amp;" "&amp;G67&amp;" "&amp;U67&amp;" "&amp;V67&amp;" ("&amp;W67&amp;")"</f>
        <v>C1 200 Kadeti Ružič Patrik (ŠKP)</v>
      </c>
      <c r="D67">
        <v>107</v>
      </c>
      <c r="E67" t="s">
        <v>72</v>
      </c>
      <c r="F67">
        <v>200</v>
      </c>
      <c r="G67" t="s">
        <v>115</v>
      </c>
      <c r="H67" t="s">
        <v>2</v>
      </c>
      <c r="I67" s="1">
        <v>44318</v>
      </c>
      <c r="J67" s="2">
        <v>0.68125000000000002</v>
      </c>
      <c r="K67">
        <v>7</v>
      </c>
      <c r="L67">
        <v>1</v>
      </c>
      <c r="M67" t="s">
        <v>520</v>
      </c>
      <c r="N67" s="3" t="s">
        <v>549</v>
      </c>
      <c r="O67" s="3" t="s">
        <v>549</v>
      </c>
      <c r="P67" s="3" t="s">
        <v>678</v>
      </c>
      <c r="Q67" s="3">
        <f>VALUE(N67)*3600+VALUE(O67)*60+VALUE(SUBSTITUTE(P67,".",","))</f>
        <v>50.52</v>
      </c>
      <c r="R67" s="4" t="str">
        <f t="shared" si="0"/>
        <v>0:00:50,520</v>
      </c>
      <c r="S67" t="s">
        <v>4</v>
      </c>
      <c r="T67">
        <v>2995</v>
      </c>
      <c r="U67" t="s">
        <v>166</v>
      </c>
      <c r="V67" t="s">
        <v>167</v>
      </c>
      <c r="W67" t="s">
        <v>168</v>
      </c>
    </row>
    <row r="68" spans="1:23" outlineLevel="1" x14ac:dyDescent="0.3">
      <c r="C68" s="5" t="s">
        <v>1104</v>
      </c>
      <c r="I68" s="1"/>
      <c r="J68" s="2"/>
      <c r="N68" s="3"/>
      <c r="O68" s="3"/>
      <c r="P68" s="3"/>
      <c r="Q68" s="3">
        <f>SUBTOTAL(9,Q69:Q70)</f>
        <v>123.88</v>
      </c>
      <c r="R68" s="6" t="str">
        <f t="shared" ref="R68:R131" si="1">TEXT(Q68/(24*60*60),"[h]:mm:ss,000")</f>
        <v>0:02:03,880</v>
      </c>
    </row>
    <row r="69" spans="1:23" outlineLevel="2" x14ac:dyDescent="0.3">
      <c r="A69" t="str">
        <f>U69&amp;" "&amp;V69&amp;" ("&amp;W69&amp;")"</f>
        <v>Struhár Daniel (TTS)</v>
      </c>
      <c r="B69" t="str">
        <f>E69&amp;" "&amp;F69&amp;" "&amp;G69</f>
        <v>C1 200 Kadeti</v>
      </c>
      <c r="C69" t="str">
        <f>E69&amp;" "&amp;F69&amp;" "&amp;G69&amp;" "&amp;U69&amp;" "&amp;V69&amp;" ("&amp;W69&amp;")"</f>
        <v>C1 200 Kadeti Struhár Daniel (TTS)</v>
      </c>
      <c r="D69">
        <v>93</v>
      </c>
      <c r="E69" t="s">
        <v>72</v>
      </c>
      <c r="F69">
        <v>200</v>
      </c>
      <c r="G69" t="s">
        <v>115</v>
      </c>
      <c r="H69" t="s">
        <v>2</v>
      </c>
      <c r="I69" s="1">
        <v>44318</v>
      </c>
      <c r="J69" s="2">
        <v>0.63958333333333328</v>
      </c>
      <c r="K69">
        <v>7</v>
      </c>
      <c r="L69">
        <v>2</v>
      </c>
      <c r="M69" t="s">
        <v>470</v>
      </c>
      <c r="N69" s="3" t="s">
        <v>549</v>
      </c>
      <c r="O69" s="3" t="s">
        <v>716</v>
      </c>
      <c r="P69" s="3" t="s">
        <v>874</v>
      </c>
      <c r="Q69" s="3">
        <f>VALUE(N69)*3600+VALUE(O69)*60+VALUE(SUBSTITUTE(P69,".",","))</f>
        <v>62.32</v>
      </c>
      <c r="R69" s="4" t="str">
        <f t="shared" si="1"/>
        <v>0:01:02,320</v>
      </c>
      <c r="S69" t="s">
        <v>4</v>
      </c>
      <c r="T69">
        <v>5937</v>
      </c>
      <c r="U69" t="s">
        <v>70</v>
      </c>
      <c r="V69" t="s">
        <v>10</v>
      </c>
      <c r="W69" t="s">
        <v>71</v>
      </c>
    </row>
    <row r="70" spans="1:23" outlineLevel="2" x14ac:dyDescent="0.3">
      <c r="A70" t="str">
        <f>U70&amp;" "&amp;V70&amp;" ("&amp;W70&amp;")"</f>
        <v>Struhár Daniel (TTS)</v>
      </c>
      <c r="B70" t="str">
        <f>E70&amp;" "&amp;F70&amp;" "&amp;G70</f>
        <v>C1 200 Kadeti</v>
      </c>
      <c r="C70" t="str">
        <f>E70&amp;" "&amp;F70&amp;" "&amp;G70&amp;" "&amp;U70&amp;" "&amp;V70&amp;" ("&amp;W70&amp;")"</f>
        <v>C1 200 Kadeti Struhár Daniel (TTS)</v>
      </c>
      <c r="D70">
        <v>107</v>
      </c>
      <c r="E70" t="s">
        <v>72</v>
      </c>
      <c r="F70">
        <v>200</v>
      </c>
      <c r="G70" t="s">
        <v>115</v>
      </c>
      <c r="H70" t="s">
        <v>2</v>
      </c>
      <c r="I70" s="1">
        <v>44318</v>
      </c>
      <c r="J70" s="2">
        <v>0.68125000000000002</v>
      </c>
      <c r="K70">
        <v>3</v>
      </c>
      <c r="L70">
        <v>2</v>
      </c>
      <c r="M70" t="s">
        <v>521</v>
      </c>
      <c r="N70" s="3" t="s">
        <v>549</v>
      </c>
      <c r="O70" s="3" t="s">
        <v>716</v>
      </c>
      <c r="P70" s="3" t="s">
        <v>919</v>
      </c>
      <c r="Q70" s="3">
        <f>VALUE(N70)*3600+VALUE(O70)*60+VALUE(SUBSTITUTE(P70,".",","))</f>
        <v>61.56</v>
      </c>
      <c r="R70" s="4" t="str">
        <f t="shared" si="1"/>
        <v>0:01:01,560</v>
      </c>
      <c r="S70" t="s">
        <v>4</v>
      </c>
      <c r="T70">
        <v>5937</v>
      </c>
      <c r="U70" t="s">
        <v>70</v>
      </c>
      <c r="V70" t="s">
        <v>10</v>
      </c>
      <c r="W70" t="s">
        <v>71</v>
      </c>
    </row>
    <row r="71" spans="1:23" outlineLevel="1" x14ac:dyDescent="0.3">
      <c r="C71" s="5" t="s">
        <v>1103</v>
      </c>
      <c r="I71" s="1"/>
      <c r="J71" s="2"/>
      <c r="N71" s="3"/>
      <c r="O71" s="3"/>
      <c r="P71" s="3"/>
      <c r="Q71" s="3">
        <f>SUBTOTAL(9,Q72:Q73)</f>
        <v>313.05099999999999</v>
      </c>
      <c r="R71" s="6" t="str">
        <f t="shared" si="1"/>
        <v>0:05:13,051</v>
      </c>
    </row>
    <row r="72" spans="1:23" outlineLevel="2" x14ac:dyDescent="0.3">
      <c r="A72" t="str">
        <f>U72&amp;" "&amp;V72&amp;" ("&amp;W72&amp;")"</f>
        <v>Hladký Dušan (PIE)</v>
      </c>
      <c r="B72" t="str">
        <f>E72&amp;" "&amp;F72&amp;" "&amp;G72</f>
        <v>C1 500 Juniori</v>
      </c>
      <c r="C72" t="str">
        <f>E72&amp;" "&amp;F72&amp;" "&amp;G72&amp;" "&amp;U72&amp;" "&amp;V72&amp;" ("&amp;W72&amp;")"</f>
        <v>C1 500 Juniori Hladký Dušan (PIE)</v>
      </c>
      <c r="D72">
        <v>52</v>
      </c>
      <c r="E72" t="s">
        <v>72</v>
      </c>
      <c r="F72">
        <v>500</v>
      </c>
      <c r="G72" t="s">
        <v>1</v>
      </c>
      <c r="H72" t="s">
        <v>2</v>
      </c>
      <c r="I72" s="1">
        <v>44318</v>
      </c>
      <c r="J72" s="2">
        <v>0.38958333333333334</v>
      </c>
      <c r="K72">
        <v>3</v>
      </c>
      <c r="L72">
        <v>5</v>
      </c>
      <c r="M72" t="s">
        <v>325</v>
      </c>
      <c r="N72" s="3" t="s">
        <v>549</v>
      </c>
      <c r="O72" s="3" t="s">
        <v>720</v>
      </c>
      <c r="P72" s="3" t="s">
        <v>741</v>
      </c>
      <c r="Q72" s="3">
        <f>VALUE(N72)*3600+VALUE(O72)*60+VALUE(SUBSTITUTE(P72,".",","))</f>
        <v>162.291</v>
      </c>
      <c r="R72" s="4" t="str">
        <f t="shared" si="1"/>
        <v>0:02:42,291</v>
      </c>
      <c r="S72" t="s">
        <v>4</v>
      </c>
      <c r="T72">
        <v>4893</v>
      </c>
      <c r="U72" t="s">
        <v>85</v>
      </c>
      <c r="V72" t="s">
        <v>86</v>
      </c>
      <c r="W72" t="s">
        <v>7</v>
      </c>
    </row>
    <row r="73" spans="1:23" outlineLevel="2" x14ac:dyDescent="0.3">
      <c r="A73" t="str">
        <f>U73&amp;" "&amp;V73&amp;" ("&amp;W73&amp;")"</f>
        <v>Hladký Dušan (PIE)</v>
      </c>
      <c r="B73" t="str">
        <f>E73&amp;" "&amp;F73&amp;" "&amp;G73</f>
        <v>C1 500 Juniori</v>
      </c>
      <c r="C73" t="str">
        <f>E73&amp;" "&amp;F73&amp;" "&amp;G73&amp;" "&amp;U73&amp;" "&amp;V73&amp;" ("&amp;W73&amp;")"</f>
        <v>C1 500 Juniori Hladký Dušan (PIE)</v>
      </c>
      <c r="D73">
        <v>66</v>
      </c>
      <c r="E73" t="s">
        <v>72</v>
      </c>
      <c r="F73">
        <v>500</v>
      </c>
      <c r="G73" t="s">
        <v>1</v>
      </c>
      <c r="H73" t="s">
        <v>2</v>
      </c>
      <c r="I73" s="1">
        <v>44318</v>
      </c>
      <c r="J73" s="2">
        <v>0.58958333333333335</v>
      </c>
      <c r="K73">
        <v>7</v>
      </c>
      <c r="L73">
        <v>5</v>
      </c>
      <c r="M73" t="s">
        <v>386</v>
      </c>
      <c r="N73" s="3" t="s">
        <v>549</v>
      </c>
      <c r="O73" s="3" t="s">
        <v>720</v>
      </c>
      <c r="P73" s="3" t="s">
        <v>800</v>
      </c>
      <c r="Q73" s="3">
        <f>VALUE(N73)*3600+VALUE(O73)*60+VALUE(SUBSTITUTE(P73,".",","))</f>
        <v>150.76</v>
      </c>
      <c r="R73" s="4" t="str">
        <f t="shared" si="1"/>
        <v>0:02:30,760</v>
      </c>
      <c r="S73" t="s">
        <v>4</v>
      </c>
      <c r="T73">
        <v>4893</v>
      </c>
      <c r="U73" t="s">
        <v>85</v>
      </c>
      <c r="V73" t="s">
        <v>86</v>
      </c>
      <c r="W73" t="s">
        <v>7</v>
      </c>
    </row>
    <row r="74" spans="1:23" outlineLevel="1" x14ac:dyDescent="0.3">
      <c r="C74" s="5" t="s">
        <v>1102</v>
      </c>
      <c r="I74" s="1"/>
      <c r="J74" s="2"/>
      <c r="N74" s="3"/>
      <c r="O74" s="3"/>
      <c r="P74" s="3"/>
      <c r="Q74" s="3">
        <f>SUBTOTAL(9,Q75:Q76)</f>
        <v>308.49800000000005</v>
      </c>
      <c r="R74" s="6" t="str">
        <f t="shared" si="1"/>
        <v>0:05:08,498</v>
      </c>
    </row>
    <row r="75" spans="1:23" outlineLevel="2" x14ac:dyDescent="0.3">
      <c r="A75" t="str">
        <f>U75&amp;" "&amp;V75&amp;" ("&amp;W75&amp;")"</f>
        <v>Masaryk Kristián (ŠKD)</v>
      </c>
      <c r="B75" t="str">
        <f>E75&amp;" "&amp;F75&amp;" "&amp;G75</f>
        <v>C1 500 Juniori</v>
      </c>
      <c r="C75" t="str">
        <f>E75&amp;" "&amp;F75&amp;" "&amp;G75&amp;" "&amp;U75&amp;" "&amp;V75&amp;" ("&amp;W75&amp;")"</f>
        <v>C1 500 Juniori Masaryk Kristián (ŠKD)</v>
      </c>
      <c r="D75">
        <v>52</v>
      </c>
      <c r="E75" t="s">
        <v>72</v>
      </c>
      <c r="F75">
        <v>500</v>
      </c>
      <c r="G75" t="s">
        <v>1</v>
      </c>
      <c r="H75" t="s">
        <v>2</v>
      </c>
      <c r="I75" s="1">
        <v>44318</v>
      </c>
      <c r="J75" s="2">
        <v>0.38958333333333334</v>
      </c>
      <c r="K75">
        <v>1</v>
      </c>
      <c r="L75">
        <v>4</v>
      </c>
      <c r="M75" t="s">
        <v>324</v>
      </c>
      <c r="N75" s="3" t="s">
        <v>549</v>
      </c>
      <c r="O75" s="3" t="s">
        <v>720</v>
      </c>
      <c r="P75" s="3" t="s">
        <v>740</v>
      </c>
      <c r="Q75" s="3">
        <f>VALUE(N75)*3600+VALUE(O75)*60+VALUE(SUBSTITUTE(P75,".",","))</f>
        <v>161.13800000000001</v>
      </c>
      <c r="R75" s="4" t="str">
        <f t="shared" si="1"/>
        <v>0:02:41,138</v>
      </c>
      <c r="S75" t="s">
        <v>4</v>
      </c>
      <c r="T75">
        <v>4843</v>
      </c>
      <c r="U75" t="s">
        <v>81</v>
      </c>
      <c r="V75" t="s">
        <v>82</v>
      </c>
      <c r="W75" t="s">
        <v>83</v>
      </c>
    </row>
    <row r="76" spans="1:23" outlineLevel="2" x14ac:dyDescent="0.3">
      <c r="A76" t="str">
        <f>U76&amp;" "&amp;V76&amp;" ("&amp;W76&amp;")"</f>
        <v>Masaryk Kristián (ŠKD)</v>
      </c>
      <c r="B76" t="str">
        <f>E76&amp;" "&amp;F76&amp;" "&amp;G76</f>
        <v>C1 500 Juniori</v>
      </c>
      <c r="C76" t="str">
        <f>E76&amp;" "&amp;F76&amp;" "&amp;G76&amp;" "&amp;U76&amp;" "&amp;V76&amp;" ("&amp;W76&amp;")"</f>
        <v>C1 500 Juniori Masaryk Kristián (ŠKD)</v>
      </c>
      <c r="D76">
        <v>66</v>
      </c>
      <c r="E76" t="s">
        <v>72</v>
      </c>
      <c r="F76">
        <v>500</v>
      </c>
      <c r="G76" t="s">
        <v>1</v>
      </c>
      <c r="H76" t="s">
        <v>2</v>
      </c>
      <c r="I76" s="1">
        <v>44318</v>
      </c>
      <c r="J76" s="2">
        <v>0.58958333333333335</v>
      </c>
      <c r="K76">
        <v>3</v>
      </c>
      <c r="L76">
        <v>3</v>
      </c>
      <c r="M76" t="s">
        <v>385</v>
      </c>
      <c r="N76" s="3" t="s">
        <v>549</v>
      </c>
      <c r="O76" s="3" t="s">
        <v>720</v>
      </c>
      <c r="P76" s="3" t="s">
        <v>799</v>
      </c>
      <c r="Q76" s="3">
        <f>VALUE(N76)*3600+VALUE(O76)*60+VALUE(SUBSTITUTE(P76,".",","))</f>
        <v>147.36000000000001</v>
      </c>
      <c r="R76" s="4" t="str">
        <f t="shared" si="1"/>
        <v>0:02:27,360</v>
      </c>
      <c r="S76" t="s">
        <v>4</v>
      </c>
      <c r="T76">
        <v>4843</v>
      </c>
      <c r="U76" t="s">
        <v>81</v>
      </c>
      <c r="V76" t="s">
        <v>82</v>
      </c>
      <c r="W76" t="s">
        <v>83</v>
      </c>
    </row>
    <row r="77" spans="1:23" outlineLevel="1" x14ac:dyDescent="0.3">
      <c r="C77" s="5" t="s">
        <v>1101</v>
      </c>
      <c r="I77" s="1"/>
      <c r="J77" s="2"/>
      <c r="N77" s="3"/>
      <c r="O77" s="3"/>
      <c r="P77" s="3"/>
      <c r="Q77" s="3">
        <f>SUBTOTAL(9,Q78:Q79)</f>
        <v>274.29200000000003</v>
      </c>
      <c r="R77" s="6" t="str">
        <f t="shared" si="1"/>
        <v>0:04:34,292</v>
      </c>
    </row>
    <row r="78" spans="1:23" outlineLevel="2" x14ac:dyDescent="0.3">
      <c r="A78" t="str">
        <f>U78&amp;" "&amp;V78&amp;" ("&amp;W78&amp;")"</f>
        <v>Psotný Adam (SLA)</v>
      </c>
      <c r="B78" t="str">
        <f>E78&amp;" "&amp;F78&amp;" "&amp;G78</f>
        <v>C1 500 Juniori</v>
      </c>
      <c r="C78" t="str">
        <f>E78&amp;" "&amp;F78&amp;" "&amp;G78&amp;" "&amp;U78&amp;" "&amp;V78&amp;" ("&amp;W78&amp;")"</f>
        <v>C1 500 Juniori Psotný Adam (SLA)</v>
      </c>
      <c r="D78">
        <v>52</v>
      </c>
      <c r="E78" t="s">
        <v>72</v>
      </c>
      <c r="F78">
        <v>500</v>
      </c>
      <c r="G78" t="s">
        <v>1</v>
      </c>
      <c r="H78" t="s">
        <v>2</v>
      </c>
      <c r="I78" s="1">
        <v>44318</v>
      </c>
      <c r="J78" s="2">
        <v>0.38958333333333334</v>
      </c>
      <c r="K78">
        <v>7</v>
      </c>
      <c r="L78">
        <v>2</v>
      </c>
      <c r="M78" t="s">
        <v>322</v>
      </c>
      <c r="N78" s="3" t="s">
        <v>549</v>
      </c>
      <c r="O78" s="3" t="s">
        <v>720</v>
      </c>
      <c r="P78" s="3" t="s">
        <v>738</v>
      </c>
      <c r="Q78" s="3">
        <f>VALUE(N78)*3600+VALUE(O78)*60+VALUE(SUBSTITUTE(P78,".",","))</f>
        <v>139.05199999999999</v>
      </c>
      <c r="R78" s="4" t="str">
        <f t="shared" si="1"/>
        <v>0:02:19,052</v>
      </c>
      <c r="S78" t="s">
        <v>4</v>
      </c>
      <c r="T78">
        <v>4002</v>
      </c>
      <c r="U78" t="s">
        <v>78</v>
      </c>
      <c r="V78" t="s">
        <v>79</v>
      </c>
      <c r="W78" t="s">
        <v>64</v>
      </c>
    </row>
    <row r="79" spans="1:23" outlineLevel="2" x14ac:dyDescent="0.3">
      <c r="A79" t="str">
        <f>U79&amp;" "&amp;V79&amp;" ("&amp;W79&amp;")"</f>
        <v>Psotný Adam (SLA)</v>
      </c>
      <c r="B79" t="str">
        <f>E79&amp;" "&amp;F79&amp;" "&amp;G79</f>
        <v>C1 500 Juniori</v>
      </c>
      <c r="C79" t="str">
        <f>E79&amp;" "&amp;F79&amp;" "&amp;G79&amp;" "&amp;U79&amp;" "&amp;V79&amp;" ("&amp;W79&amp;")"</f>
        <v>C1 500 Juniori Psotný Adam (SLA)</v>
      </c>
      <c r="D79">
        <v>66</v>
      </c>
      <c r="E79" t="s">
        <v>72</v>
      </c>
      <c r="F79">
        <v>500</v>
      </c>
      <c r="G79" t="s">
        <v>1</v>
      </c>
      <c r="H79" t="s">
        <v>2</v>
      </c>
      <c r="I79" s="1">
        <v>44318</v>
      </c>
      <c r="J79" s="2">
        <v>0.58958333333333335</v>
      </c>
      <c r="K79">
        <v>9</v>
      </c>
      <c r="L79">
        <v>1</v>
      </c>
      <c r="M79" t="s">
        <v>383</v>
      </c>
      <c r="N79" s="3" t="s">
        <v>549</v>
      </c>
      <c r="O79" s="3" t="s">
        <v>720</v>
      </c>
      <c r="P79" s="3" t="s">
        <v>797</v>
      </c>
      <c r="Q79" s="3">
        <f>VALUE(N79)*3600+VALUE(O79)*60+VALUE(SUBSTITUTE(P79,".",","))</f>
        <v>135.24</v>
      </c>
      <c r="R79" s="4" t="str">
        <f t="shared" si="1"/>
        <v>0:02:15,240</v>
      </c>
      <c r="S79" t="s">
        <v>4</v>
      </c>
      <c r="T79">
        <v>4002</v>
      </c>
      <c r="U79" t="s">
        <v>78</v>
      </c>
      <c r="V79" t="s">
        <v>79</v>
      </c>
      <c r="W79" t="s">
        <v>64</v>
      </c>
    </row>
    <row r="80" spans="1:23" outlineLevel="1" x14ac:dyDescent="0.3">
      <c r="C80" s="5" t="s">
        <v>1100</v>
      </c>
      <c r="I80" s="1"/>
      <c r="J80" s="2"/>
      <c r="N80" s="3"/>
      <c r="O80" s="3"/>
      <c r="P80" s="3"/>
      <c r="Q80" s="3">
        <f>SUBTOTAL(9,Q81:Q82)</f>
        <v>274.41499999999996</v>
      </c>
      <c r="R80" s="6" t="str">
        <f t="shared" si="1"/>
        <v>0:04:34,415</v>
      </c>
    </row>
    <row r="81" spans="1:23" outlineLevel="2" x14ac:dyDescent="0.3">
      <c r="A81" t="str">
        <f>U81&amp;" "&amp;V81&amp;" ("&amp;W81&amp;")"</f>
        <v>Stolárik Peter (TTS)</v>
      </c>
      <c r="B81" t="str">
        <f>E81&amp;" "&amp;F81&amp;" "&amp;G81</f>
        <v>C1 500 Juniori</v>
      </c>
      <c r="C81" t="str">
        <f>E81&amp;" "&amp;F81&amp;" "&amp;G81&amp;" "&amp;U81&amp;" "&amp;V81&amp;" ("&amp;W81&amp;")"</f>
        <v>C1 500 Juniori Stolárik Peter (TTS)</v>
      </c>
      <c r="D81">
        <v>52</v>
      </c>
      <c r="E81" t="s">
        <v>72</v>
      </c>
      <c r="F81">
        <v>500</v>
      </c>
      <c r="G81" t="s">
        <v>1</v>
      </c>
      <c r="H81" t="s">
        <v>2</v>
      </c>
      <c r="I81" s="1">
        <v>44318</v>
      </c>
      <c r="J81" s="2">
        <v>0.38958333333333334</v>
      </c>
      <c r="K81">
        <v>5</v>
      </c>
      <c r="L81">
        <v>1</v>
      </c>
      <c r="M81" t="s">
        <v>321</v>
      </c>
      <c r="N81" s="3" t="s">
        <v>549</v>
      </c>
      <c r="O81" s="3" t="s">
        <v>720</v>
      </c>
      <c r="P81" s="3" t="s">
        <v>737</v>
      </c>
      <c r="Q81" s="3">
        <f>VALUE(N81)*3600+VALUE(O81)*60+VALUE(SUBSTITUTE(P81,".",","))</f>
        <v>136.375</v>
      </c>
      <c r="R81" s="4" t="str">
        <f t="shared" si="1"/>
        <v>0:02:16,375</v>
      </c>
      <c r="S81" t="s">
        <v>4</v>
      </c>
      <c r="T81">
        <v>2836</v>
      </c>
      <c r="U81" t="s">
        <v>74</v>
      </c>
      <c r="V81" t="s">
        <v>27</v>
      </c>
      <c r="W81" t="s">
        <v>71</v>
      </c>
    </row>
    <row r="82" spans="1:23" outlineLevel="2" x14ac:dyDescent="0.3">
      <c r="A82" t="str">
        <f>U82&amp;" "&amp;V82&amp;" ("&amp;W82&amp;")"</f>
        <v>Stolárik Peter (TTS)</v>
      </c>
      <c r="B82" t="str">
        <f>E82&amp;" "&amp;F82&amp;" "&amp;G82</f>
        <v>C1 500 Juniori</v>
      </c>
      <c r="C82" t="str">
        <f>E82&amp;" "&amp;F82&amp;" "&amp;G82&amp;" "&amp;U82&amp;" "&amp;V82&amp;" ("&amp;W82&amp;")"</f>
        <v>C1 500 Juniori Stolárik Peter (TTS)</v>
      </c>
      <c r="D82">
        <v>66</v>
      </c>
      <c r="E82" t="s">
        <v>72</v>
      </c>
      <c r="F82">
        <v>500</v>
      </c>
      <c r="G82" t="s">
        <v>1</v>
      </c>
      <c r="H82" t="s">
        <v>2</v>
      </c>
      <c r="I82" s="1">
        <v>44318</v>
      </c>
      <c r="J82" s="2">
        <v>0.58958333333333335</v>
      </c>
      <c r="K82">
        <v>1</v>
      </c>
      <c r="L82">
        <v>2</v>
      </c>
      <c r="M82" t="s">
        <v>384</v>
      </c>
      <c r="N82" s="3" t="s">
        <v>549</v>
      </c>
      <c r="O82" s="3" t="s">
        <v>720</v>
      </c>
      <c r="P82" s="3" t="s">
        <v>798</v>
      </c>
      <c r="Q82" s="3">
        <f>VALUE(N82)*3600+VALUE(O82)*60+VALUE(SUBSTITUTE(P82,".",","))</f>
        <v>138.04</v>
      </c>
      <c r="R82" s="4" t="str">
        <f t="shared" si="1"/>
        <v>0:02:18,040</v>
      </c>
      <c r="S82" t="s">
        <v>4</v>
      </c>
      <c r="T82">
        <v>2836</v>
      </c>
      <c r="U82" t="s">
        <v>74</v>
      </c>
      <c r="V82" t="s">
        <v>27</v>
      </c>
      <c r="W82" t="s">
        <v>71</v>
      </c>
    </row>
    <row r="83" spans="1:23" outlineLevel="1" x14ac:dyDescent="0.3">
      <c r="C83" s="5" t="s">
        <v>1099</v>
      </c>
      <c r="I83" s="1"/>
      <c r="J83" s="2"/>
      <c r="N83" s="3"/>
      <c r="O83" s="3"/>
      <c r="P83" s="3"/>
      <c r="Q83" s="3">
        <f>SUBTOTAL(9,Q84:Q85)</f>
        <v>295.28700000000003</v>
      </c>
      <c r="R83" s="6" t="str">
        <f t="shared" si="1"/>
        <v>0:04:55,287</v>
      </c>
    </row>
    <row r="84" spans="1:23" outlineLevel="2" x14ac:dyDescent="0.3">
      <c r="A84" t="str">
        <f>U84&amp;" "&amp;V84&amp;" ("&amp;W84&amp;")"</f>
        <v>Szobolovszky Michal (PIE)</v>
      </c>
      <c r="B84" t="str">
        <f>E84&amp;" "&amp;F84&amp;" "&amp;G84</f>
        <v>C1 500 Juniori</v>
      </c>
      <c r="C84" t="str">
        <f>E84&amp;" "&amp;F84&amp;" "&amp;G84&amp;" "&amp;U84&amp;" "&amp;V84&amp;" ("&amp;W84&amp;")"</f>
        <v>C1 500 Juniori Szobolovszky Michal (PIE)</v>
      </c>
      <c r="D84">
        <v>52</v>
      </c>
      <c r="E84" t="s">
        <v>72</v>
      </c>
      <c r="F84">
        <v>500</v>
      </c>
      <c r="G84" t="s">
        <v>1</v>
      </c>
      <c r="H84" t="s">
        <v>2</v>
      </c>
      <c r="I84" s="1">
        <v>44318</v>
      </c>
      <c r="J84" s="2">
        <v>0.38958333333333334</v>
      </c>
      <c r="K84">
        <v>9</v>
      </c>
      <c r="L84">
        <v>3</v>
      </c>
      <c r="M84" t="s">
        <v>323</v>
      </c>
      <c r="N84" s="3" t="s">
        <v>549</v>
      </c>
      <c r="O84" s="3" t="s">
        <v>720</v>
      </c>
      <c r="P84" s="3" t="s">
        <v>739</v>
      </c>
      <c r="Q84" s="3">
        <f>VALUE(N84)*3600+VALUE(O84)*60+VALUE(SUBSTITUTE(P84,".",","))</f>
        <v>145.84700000000001</v>
      </c>
      <c r="R84" s="4" t="str">
        <f t="shared" si="1"/>
        <v>0:02:25,847</v>
      </c>
      <c r="S84" t="s">
        <v>4</v>
      </c>
      <c r="T84">
        <v>2961</v>
      </c>
      <c r="U84" t="s">
        <v>76</v>
      </c>
      <c r="V84" t="s">
        <v>24</v>
      </c>
      <c r="W84" t="s">
        <v>7</v>
      </c>
    </row>
    <row r="85" spans="1:23" outlineLevel="2" x14ac:dyDescent="0.3">
      <c r="A85" t="str">
        <f>U85&amp;" "&amp;V85&amp;" ("&amp;W85&amp;")"</f>
        <v>Szobolovszky Michal (PIE)</v>
      </c>
      <c r="B85" t="str">
        <f>E85&amp;" "&amp;F85&amp;" "&amp;G85</f>
        <v>C1 500 Juniori</v>
      </c>
      <c r="C85" t="str">
        <f>E85&amp;" "&amp;F85&amp;" "&amp;G85&amp;" "&amp;U85&amp;" "&amp;V85&amp;" ("&amp;W85&amp;")"</f>
        <v>C1 500 Juniori Szobolovszky Michal (PIE)</v>
      </c>
      <c r="D85">
        <v>66</v>
      </c>
      <c r="E85" t="s">
        <v>72</v>
      </c>
      <c r="F85">
        <v>500</v>
      </c>
      <c r="G85" t="s">
        <v>1</v>
      </c>
      <c r="H85" t="s">
        <v>2</v>
      </c>
      <c r="I85" s="1">
        <v>44318</v>
      </c>
      <c r="J85" s="2">
        <v>0.58958333333333335</v>
      </c>
      <c r="K85">
        <v>5</v>
      </c>
      <c r="L85">
        <v>4</v>
      </c>
      <c r="M85" t="s">
        <v>357</v>
      </c>
      <c r="N85" s="3" t="s">
        <v>549</v>
      </c>
      <c r="O85" s="3" t="s">
        <v>720</v>
      </c>
      <c r="P85" s="3" t="s">
        <v>773</v>
      </c>
      <c r="Q85" s="3">
        <f>VALUE(N85)*3600+VALUE(O85)*60+VALUE(SUBSTITUTE(P85,".",","))</f>
        <v>149.44</v>
      </c>
      <c r="R85" s="4" t="str">
        <f t="shared" si="1"/>
        <v>0:02:29,440</v>
      </c>
      <c r="S85" t="s">
        <v>4</v>
      </c>
      <c r="T85">
        <v>2961</v>
      </c>
      <c r="U85" t="s">
        <v>76</v>
      </c>
      <c r="V85" t="s">
        <v>24</v>
      </c>
      <c r="W85" t="s">
        <v>7</v>
      </c>
    </row>
    <row r="86" spans="1:23" outlineLevel="1" x14ac:dyDescent="0.3">
      <c r="C86" s="5" t="s">
        <v>1098</v>
      </c>
      <c r="I86" s="1"/>
      <c r="J86" s="2"/>
      <c r="N86" s="3"/>
      <c r="O86" s="3"/>
      <c r="P86" s="3"/>
      <c r="Q86" s="3">
        <f>SUBTOTAL(9,Q87:Q88)</f>
        <v>508.387</v>
      </c>
      <c r="R86" s="6" t="str">
        <f t="shared" si="1"/>
        <v>0:08:28,387</v>
      </c>
    </row>
    <row r="87" spans="1:23" outlineLevel="2" x14ac:dyDescent="0.3">
      <c r="A87" t="str">
        <f>U87&amp;" "&amp;V87&amp;" ("&amp;W87&amp;")"</f>
        <v>Minárikova Alexandra (MOR)</v>
      </c>
      <c r="B87" t="str">
        <f>E87&amp;" "&amp;F87&amp;" "&amp;G87</f>
        <v>C1 500 Juniorky+Kadetky</v>
      </c>
      <c r="C87" t="str">
        <f>E87&amp;" "&amp;F87&amp;" "&amp;G87&amp;" "&amp;U87&amp;" "&amp;V87&amp;" ("&amp;W87&amp;")"</f>
        <v>C1 500 Juniorky+Kadetky Minárikova Alexandra (MOR)</v>
      </c>
      <c r="D87">
        <v>58</v>
      </c>
      <c r="E87" t="s">
        <v>72</v>
      </c>
      <c r="F87">
        <v>500</v>
      </c>
      <c r="G87" t="s">
        <v>191</v>
      </c>
      <c r="H87" t="s">
        <v>2</v>
      </c>
      <c r="I87" s="1">
        <v>44318</v>
      </c>
      <c r="J87" s="2">
        <v>0.40208333333333335</v>
      </c>
      <c r="K87">
        <v>6</v>
      </c>
      <c r="L87">
        <v>1</v>
      </c>
      <c r="M87" t="s">
        <v>363</v>
      </c>
      <c r="N87" s="3" t="s">
        <v>549</v>
      </c>
      <c r="O87" s="3" t="s">
        <v>550</v>
      </c>
      <c r="P87" s="3" t="s">
        <v>779</v>
      </c>
      <c r="Q87" s="3">
        <f>VALUE(N87)*3600+VALUE(O87)*60+VALUE(SUBSTITUTE(P87,".",","))</f>
        <v>284.02699999999999</v>
      </c>
      <c r="R87" s="4" t="str">
        <f t="shared" si="1"/>
        <v>0:04:44,027</v>
      </c>
      <c r="S87" t="s">
        <v>4</v>
      </c>
      <c r="T87">
        <v>5911</v>
      </c>
      <c r="U87" t="s">
        <v>196</v>
      </c>
      <c r="V87" t="s">
        <v>197</v>
      </c>
      <c r="W87" t="s">
        <v>198</v>
      </c>
    </row>
    <row r="88" spans="1:23" outlineLevel="2" x14ac:dyDescent="0.3">
      <c r="A88" t="str">
        <f>U88&amp;" "&amp;V88&amp;" ("&amp;W88&amp;")"</f>
        <v>Minárikova Alexandra (MOR)</v>
      </c>
      <c r="B88" t="str">
        <f>E88&amp;" "&amp;F88&amp;" "&amp;G88</f>
        <v>C1 500 Juniorky+Kadetky</v>
      </c>
      <c r="C88" t="str">
        <f>E88&amp;" "&amp;F88&amp;" "&amp;G88&amp;" "&amp;U88&amp;" "&amp;V88&amp;" ("&amp;W88&amp;")"</f>
        <v>C1 500 Juniorky+Kadetky Minárikova Alexandra (MOR)</v>
      </c>
      <c r="D88">
        <v>72</v>
      </c>
      <c r="E88" t="s">
        <v>72</v>
      </c>
      <c r="F88">
        <v>500</v>
      </c>
      <c r="G88" t="s">
        <v>191</v>
      </c>
      <c r="H88" t="s">
        <v>2</v>
      </c>
      <c r="I88" s="1">
        <v>44318</v>
      </c>
      <c r="J88" s="2">
        <v>0.6020833333333333</v>
      </c>
      <c r="K88">
        <v>8</v>
      </c>
      <c r="L88">
        <v>2</v>
      </c>
      <c r="M88" t="s">
        <v>419</v>
      </c>
      <c r="N88" s="3" t="s">
        <v>549</v>
      </c>
      <c r="O88" s="3" t="s">
        <v>677</v>
      </c>
      <c r="P88" s="3" t="s">
        <v>830</v>
      </c>
      <c r="Q88" s="3">
        <f>VALUE(N88)*3600+VALUE(O88)*60+VALUE(SUBSTITUTE(P88,".",","))</f>
        <v>224.36</v>
      </c>
      <c r="R88" s="4" t="str">
        <f t="shared" si="1"/>
        <v>0:03:44,360</v>
      </c>
      <c r="S88" t="s">
        <v>4</v>
      </c>
      <c r="T88">
        <v>5911</v>
      </c>
      <c r="U88" t="s">
        <v>196</v>
      </c>
      <c r="V88" t="s">
        <v>197</v>
      </c>
      <c r="W88" t="s">
        <v>198</v>
      </c>
    </row>
    <row r="89" spans="1:23" outlineLevel="1" x14ac:dyDescent="0.3">
      <c r="C89" s="5" t="s">
        <v>1097</v>
      </c>
      <c r="I89" s="1"/>
      <c r="J89" s="2"/>
      <c r="N89" s="3"/>
      <c r="O89" s="3"/>
      <c r="P89" s="3"/>
      <c r="Q89" s="3">
        <f>SUBTOTAL(9,Q90:Q91)</f>
        <v>200.96</v>
      </c>
      <c r="R89" s="6" t="str">
        <f t="shared" si="1"/>
        <v>0:03:20,960</v>
      </c>
    </row>
    <row r="90" spans="1:23" outlineLevel="2" x14ac:dyDescent="0.3">
      <c r="A90" t="str">
        <f>U90&amp;" "&amp;V90&amp;" ("&amp;W90&amp;")"</f>
        <v>Miškolciová Martina (TTS)</v>
      </c>
      <c r="B90" t="str">
        <f>E90&amp;" "&amp;F90&amp;" "&amp;G90</f>
        <v>C1 500 Juniorky+Kadetky</v>
      </c>
      <c r="C90" t="str">
        <f>E90&amp;" "&amp;F90&amp;" "&amp;G90&amp;" "&amp;U90&amp;" "&amp;V90&amp;" ("&amp;W90&amp;")"</f>
        <v>C1 500 Juniorky+Kadetky Miškolciová Martina (TTS)</v>
      </c>
      <c r="D90">
        <v>58</v>
      </c>
      <c r="E90" t="s">
        <v>72</v>
      </c>
      <c r="F90">
        <v>500</v>
      </c>
      <c r="G90" t="s">
        <v>191</v>
      </c>
      <c r="H90" t="s">
        <v>2</v>
      </c>
      <c r="I90" s="1">
        <v>44318</v>
      </c>
      <c r="J90" s="2">
        <v>0.40208333333333335</v>
      </c>
      <c r="K90">
        <v>4</v>
      </c>
      <c r="L90">
        <v>0</v>
      </c>
      <c r="M90" t="s">
        <v>207</v>
      </c>
      <c r="N90" s="3" t="s">
        <v>549</v>
      </c>
      <c r="O90" s="3" t="s">
        <v>549</v>
      </c>
      <c r="P90" s="3" t="s">
        <v>625</v>
      </c>
      <c r="Q90" s="3">
        <f>VALUE(N90)*3600+VALUE(O90)*60+VALUE(SUBSTITUTE(P90,".",","))</f>
        <v>0</v>
      </c>
      <c r="R90" s="4" t="str">
        <f t="shared" si="1"/>
        <v>0:00:00,000</v>
      </c>
      <c r="S90" t="s">
        <v>364</v>
      </c>
      <c r="T90">
        <v>6431</v>
      </c>
      <c r="U90" t="s">
        <v>193</v>
      </c>
      <c r="V90" t="s">
        <v>194</v>
      </c>
      <c r="W90" t="s">
        <v>71</v>
      </c>
    </row>
    <row r="91" spans="1:23" outlineLevel="2" x14ac:dyDescent="0.3">
      <c r="A91" t="str">
        <f>U91&amp;" "&amp;V91&amp;" ("&amp;W91&amp;")"</f>
        <v>Miškolciová Martina (TTS)</v>
      </c>
      <c r="B91" t="str">
        <f>E91&amp;" "&amp;F91&amp;" "&amp;G91</f>
        <v>C1 500 Juniorky+Kadetky</v>
      </c>
      <c r="C91" t="str">
        <f>E91&amp;" "&amp;F91&amp;" "&amp;G91&amp;" "&amp;U91&amp;" "&amp;V91&amp;" ("&amp;W91&amp;")"</f>
        <v>C1 500 Juniorky+Kadetky Miškolciová Martina (TTS)</v>
      </c>
      <c r="D91">
        <v>72</v>
      </c>
      <c r="E91" t="s">
        <v>72</v>
      </c>
      <c r="F91">
        <v>500</v>
      </c>
      <c r="G91" t="s">
        <v>191</v>
      </c>
      <c r="H91" t="s">
        <v>2</v>
      </c>
      <c r="I91" s="1">
        <v>44318</v>
      </c>
      <c r="J91" s="2">
        <v>0.6020833333333333</v>
      </c>
      <c r="K91">
        <v>9</v>
      </c>
      <c r="L91">
        <v>1</v>
      </c>
      <c r="M91" t="s">
        <v>418</v>
      </c>
      <c r="N91" s="3" t="s">
        <v>549</v>
      </c>
      <c r="O91" s="3" t="s">
        <v>677</v>
      </c>
      <c r="P91" s="3" t="s">
        <v>829</v>
      </c>
      <c r="Q91" s="3">
        <f>VALUE(N91)*3600+VALUE(O91)*60+VALUE(SUBSTITUTE(P91,".",","))</f>
        <v>200.96</v>
      </c>
      <c r="R91" s="4" t="str">
        <f t="shared" si="1"/>
        <v>0:03:20,960</v>
      </c>
      <c r="S91" t="s">
        <v>4</v>
      </c>
      <c r="T91">
        <v>6431</v>
      </c>
      <c r="U91" t="s">
        <v>193</v>
      </c>
      <c r="V91" t="s">
        <v>194</v>
      </c>
      <c r="W91" t="s">
        <v>71</v>
      </c>
    </row>
    <row r="92" spans="1:23" outlineLevel="1" x14ac:dyDescent="0.3">
      <c r="C92" s="5" t="s">
        <v>1096</v>
      </c>
      <c r="I92" s="1"/>
      <c r="J92" s="2"/>
      <c r="N92" s="3"/>
      <c r="O92" s="3"/>
      <c r="P92" s="3"/>
      <c r="Q92" s="3">
        <f>SUBTOTAL(9,Q93:Q94)</f>
        <v>400.113</v>
      </c>
      <c r="R92" s="6" t="str">
        <f t="shared" si="1"/>
        <v>0:06:40,113</v>
      </c>
    </row>
    <row r="93" spans="1:23" outlineLevel="2" x14ac:dyDescent="0.3">
      <c r="A93" t="str">
        <f>U93&amp;" "&amp;V93&amp;" ("&amp;W93&amp;")"</f>
        <v>Plško Ján (TTS)</v>
      </c>
      <c r="B93" t="str">
        <f>E93&amp;" "&amp;F93&amp;" "&amp;G93</f>
        <v>C1 500 Kadeti</v>
      </c>
      <c r="C93" t="str">
        <f>E93&amp;" "&amp;F93&amp;" "&amp;G93&amp;" "&amp;U93&amp;" "&amp;V93&amp;" ("&amp;W93&amp;")"</f>
        <v>C1 500 Kadeti Plško Ján (TTS)</v>
      </c>
      <c r="D93">
        <v>56</v>
      </c>
      <c r="E93" t="s">
        <v>72</v>
      </c>
      <c r="F93">
        <v>500</v>
      </c>
      <c r="G93" t="s">
        <v>115</v>
      </c>
      <c r="H93" t="s">
        <v>2</v>
      </c>
      <c r="I93" s="1">
        <v>44318</v>
      </c>
      <c r="J93" s="2">
        <v>0.3979166666666667</v>
      </c>
      <c r="K93">
        <v>7</v>
      </c>
      <c r="L93">
        <v>3</v>
      </c>
      <c r="M93" t="s">
        <v>356</v>
      </c>
      <c r="N93" s="3" t="s">
        <v>549</v>
      </c>
      <c r="O93" s="3" t="s">
        <v>677</v>
      </c>
      <c r="P93" s="3" t="s">
        <v>772</v>
      </c>
      <c r="Q93" s="3">
        <f>VALUE(N93)*3600+VALUE(O93)*60+VALUE(SUBSTITUTE(P93,".",","))</f>
        <v>231.19299999999998</v>
      </c>
      <c r="R93" s="4" t="str">
        <f t="shared" si="1"/>
        <v>0:03:51,193</v>
      </c>
      <c r="S93" t="s">
        <v>4</v>
      </c>
      <c r="T93">
        <v>5934</v>
      </c>
      <c r="U93" t="s">
        <v>171</v>
      </c>
      <c r="V93" t="s">
        <v>172</v>
      </c>
      <c r="W93" t="s">
        <v>71</v>
      </c>
    </row>
    <row r="94" spans="1:23" outlineLevel="2" x14ac:dyDescent="0.3">
      <c r="A94" t="str">
        <f>U94&amp;" "&amp;V94&amp;" ("&amp;W94&amp;")"</f>
        <v>Plško Ján (TTS)</v>
      </c>
      <c r="B94" t="str">
        <f>E94&amp;" "&amp;F94&amp;" "&amp;G94</f>
        <v>C1 500 Kadeti</v>
      </c>
      <c r="C94" t="str">
        <f>E94&amp;" "&amp;F94&amp;" "&amp;G94&amp;" "&amp;U94&amp;" "&amp;V94&amp;" ("&amp;W94&amp;")"</f>
        <v>C1 500 Kadeti Plško Ján (TTS)</v>
      </c>
      <c r="D94">
        <v>70</v>
      </c>
      <c r="E94" t="s">
        <v>72</v>
      </c>
      <c r="F94">
        <v>500</v>
      </c>
      <c r="G94" t="s">
        <v>115</v>
      </c>
      <c r="H94" t="s">
        <v>2</v>
      </c>
      <c r="I94" s="1">
        <v>44318</v>
      </c>
      <c r="J94" s="2">
        <v>0.59791666666666665</v>
      </c>
      <c r="K94">
        <v>7</v>
      </c>
      <c r="L94">
        <v>2</v>
      </c>
      <c r="M94" t="s">
        <v>410</v>
      </c>
      <c r="N94" s="3" t="s">
        <v>549</v>
      </c>
      <c r="O94" s="3" t="s">
        <v>720</v>
      </c>
      <c r="P94" s="3" t="s">
        <v>821</v>
      </c>
      <c r="Q94" s="3">
        <f>VALUE(N94)*3600+VALUE(O94)*60+VALUE(SUBSTITUTE(P94,".",","))</f>
        <v>168.92000000000002</v>
      </c>
      <c r="R94" s="4" t="str">
        <f t="shared" si="1"/>
        <v>0:02:48,920</v>
      </c>
      <c r="S94" t="s">
        <v>4</v>
      </c>
      <c r="T94">
        <v>5934</v>
      </c>
      <c r="U94" t="s">
        <v>171</v>
      </c>
      <c r="V94" t="s">
        <v>172</v>
      </c>
      <c r="W94" t="s">
        <v>71</v>
      </c>
    </row>
    <row r="95" spans="1:23" outlineLevel="1" x14ac:dyDescent="0.3">
      <c r="C95" s="5" t="s">
        <v>1095</v>
      </c>
      <c r="I95" s="1"/>
      <c r="J95" s="2"/>
      <c r="N95" s="3"/>
      <c r="O95" s="3"/>
      <c r="P95" s="3"/>
      <c r="Q95" s="3">
        <f>SUBTOTAL(9,Q96:Q97)</f>
        <v>315.17899999999997</v>
      </c>
      <c r="R95" s="6" t="str">
        <f t="shared" si="1"/>
        <v>0:05:15,179</v>
      </c>
    </row>
    <row r="96" spans="1:23" outlineLevel="2" x14ac:dyDescent="0.3">
      <c r="A96" t="str">
        <f>U96&amp;" "&amp;V96&amp;" ("&amp;W96&amp;")"</f>
        <v>Ružič Patrik (ŠKP)</v>
      </c>
      <c r="B96" t="str">
        <f>E96&amp;" "&amp;F96&amp;" "&amp;G96</f>
        <v>C1 500 Kadeti</v>
      </c>
      <c r="C96" t="str">
        <f>E96&amp;" "&amp;F96&amp;" "&amp;G96&amp;" "&amp;U96&amp;" "&amp;V96&amp;" ("&amp;W96&amp;")"</f>
        <v>C1 500 Kadeti Ružič Patrik (ŠKP)</v>
      </c>
      <c r="D96">
        <v>56</v>
      </c>
      <c r="E96" t="s">
        <v>72</v>
      </c>
      <c r="F96">
        <v>500</v>
      </c>
      <c r="G96" t="s">
        <v>115</v>
      </c>
      <c r="H96" t="s">
        <v>2</v>
      </c>
      <c r="I96" s="1">
        <v>44318</v>
      </c>
      <c r="J96" s="2">
        <v>0.3979166666666667</v>
      </c>
      <c r="K96">
        <v>5</v>
      </c>
      <c r="L96">
        <v>1</v>
      </c>
      <c r="M96" t="s">
        <v>354</v>
      </c>
      <c r="N96" s="3" t="s">
        <v>549</v>
      </c>
      <c r="O96" s="3" t="s">
        <v>720</v>
      </c>
      <c r="P96" s="3" t="s">
        <v>770</v>
      </c>
      <c r="Q96" s="3">
        <f>VALUE(N96)*3600+VALUE(O96)*60+VALUE(SUBSTITUTE(P96,".",","))</f>
        <v>168.01900000000001</v>
      </c>
      <c r="R96" s="4" t="str">
        <f t="shared" si="1"/>
        <v>0:02:48,019</v>
      </c>
      <c r="S96" t="s">
        <v>4</v>
      </c>
      <c r="T96">
        <v>2995</v>
      </c>
      <c r="U96" t="s">
        <v>166</v>
      </c>
      <c r="V96" t="s">
        <v>167</v>
      </c>
      <c r="W96" t="s">
        <v>168</v>
      </c>
    </row>
    <row r="97" spans="1:23" outlineLevel="2" x14ac:dyDescent="0.3">
      <c r="A97" t="str">
        <f>U97&amp;" "&amp;V97&amp;" ("&amp;W97&amp;")"</f>
        <v>Ružič Patrik (ŠKP)</v>
      </c>
      <c r="B97" t="str">
        <f>E97&amp;" "&amp;F97&amp;" "&amp;G97</f>
        <v>C1 500 Kadeti</v>
      </c>
      <c r="C97" t="str">
        <f>E97&amp;" "&amp;F97&amp;" "&amp;G97&amp;" "&amp;U97&amp;" "&amp;V97&amp;" ("&amp;W97&amp;")"</f>
        <v>C1 500 Kadeti Ružič Patrik (ŠKP)</v>
      </c>
      <c r="D97">
        <v>70</v>
      </c>
      <c r="E97" t="s">
        <v>72</v>
      </c>
      <c r="F97">
        <v>500</v>
      </c>
      <c r="G97" t="s">
        <v>115</v>
      </c>
      <c r="H97" t="s">
        <v>2</v>
      </c>
      <c r="I97" s="1">
        <v>44318</v>
      </c>
      <c r="J97" s="2">
        <v>0.59791666666666665</v>
      </c>
      <c r="K97">
        <v>5</v>
      </c>
      <c r="L97">
        <v>1</v>
      </c>
      <c r="M97" t="s">
        <v>409</v>
      </c>
      <c r="N97" s="3" t="s">
        <v>549</v>
      </c>
      <c r="O97" s="3" t="s">
        <v>720</v>
      </c>
      <c r="P97" s="3" t="s">
        <v>820</v>
      </c>
      <c r="Q97" s="3">
        <f>VALUE(N97)*3600+VALUE(O97)*60+VALUE(SUBSTITUTE(P97,".",","))</f>
        <v>147.16</v>
      </c>
      <c r="R97" s="4" t="str">
        <f t="shared" si="1"/>
        <v>0:02:27,160</v>
      </c>
      <c r="S97" t="s">
        <v>4</v>
      </c>
      <c r="T97">
        <v>2995</v>
      </c>
      <c r="U97" t="s">
        <v>166</v>
      </c>
      <c r="V97" t="s">
        <v>167</v>
      </c>
      <c r="W97" t="s">
        <v>168</v>
      </c>
    </row>
    <row r="98" spans="1:23" outlineLevel="1" x14ac:dyDescent="0.3">
      <c r="C98" s="5" t="s">
        <v>1094</v>
      </c>
      <c r="I98" s="1"/>
      <c r="J98" s="2"/>
      <c r="N98" s="3"/>
      <c r="O98" s="3"/>
      <c r="P98" s="3"/>
      <c r="Q98" s="3">
        <f>SUBTOTAL(9,Q99:Q100)</f>
        <v>383.47199999999998</v>
      </c>
      <c r="R98" s="6" t="str">
        <f t="shared" si="1"/>
        <v>0:06:23,472</v>
      </c>
    </row>
    <row r="99" spans="1:23" outlineLevel="2" x14ac:dyDescent="0.3">
      <c r="A99" t="str">
        <f>U99&amp;" "&amp;V99&amp;" ("&amp;W99&amp;")"</f>
        <v>Struhár Daniel (TTS)</v>
      </c>
      <c r="B99" t="str">
        <f>E99&amp;" "&amp;F99&amp;" "&amp;G99</f>
        <v>C1 500 Kadeti</v>
      </c>
      <c r="C99" t="str">
        <f>E99&amp;" "&amp;F99&amp;" "&amp;G99&amp;" "&amp;U99&amp;" "&amp;V99&amp;" ("&amp;W99&amp;")"</f>
        <v>C1 500 Kadeti Struhár Daniel (TTS)</v>
      </c>
      <c r="D99">
        <v>56</v>
      </c>
      <c r="E99" t="s">
        <v>72</v>
      </c>
      <c r="F99">
        <v>500</v>
      </c>
      <c r="G99" t="s">
        <v>115</v>
      </c>
      <c r="H99" t="s">
        <v>2</v>
      </c>
      <c r="I99" s="1">
        <v>44318</v>
      </c>
      <c r="J99" s="2">
        <v>0.3979166666666667</v>
      </c>
      <c r="K99">
        <v>3</v>
      </c>
      <c r="L99">
        <v>2</v>
      </c>
      <c r="M99" t="s">
        <v>355</v>
      </c>
      <c r="N99" s="3" t="s">
        <v>549</v>
      </c>
      <c r="O99" s="3" t="s">
        <v>677</v>
      </c>
      <c r="P99" s="3" t="s">
        <v>771</v>
      </c>
      <c r="Q99" s="3">
        <f>VALUE(N99)*3600+VALUE(O99)*60+VALUE(SUBSTITUTE(P99,".",","))</f>
        <v>209.75200000000001</v>
      </c>
      <c r="R99" s="4" t="str">
        <f t="shared" si="1"/>
        <v>0:03:29,752</v>
      </c>
      <c r="S99" t="s">
        <v>4</v>
      </c>
      <c r="T99">
        <v>5937</v>
      </c>
      <c r="U99" t="s">
        <v>70</v>
      </c>
      <c r="V99" t="s">
        <v>10</v>
      </c>
      <c r="W99" t="s">
        <v>71</v>
      </c>
    </row>
    <row r="100" spans="1:23" outlineLevel="2" x14ac:dyDescent="0.3">
      <c r="A100" t="str">
        <f>U100&amp;" "&amp;V100&amp;" ("&amp;W100&amp;")"</f>
        <v>Struhár Daniel (TTS)</v>
      </c>
      <c r="B100" t="str">
        <f>E100&amp;" "&amp;F100&amp;" "&amp;G100</f>
        <v>C1 500 Kadeti</v>
      </c>
      <c r="C100" t="str">
        <f>E100&amp;" "&amp;F100&amp;" "&amp;G100&amp;" "&amp;U100&amp;" "&amp;V100&amp;" ("&amp;W100&amp;")"</f>
        <v>C1 500 Kadeti Struhár Daniel (TTS)</v>
      </c>
      <c r="D100">
        <v>70</v>
      </c>
      <c r="E100" t="s">
        <v>72</v>
      </c>
      <c r="F100">
        <v>500</v>
      </c>
      <c r="G100" t="s">
        <v>115</v>
      </c>
      <c r="H100" t="s">
        <v>2</v>
      </c>
      <c r="I100" s="1">
        <v>44318</v>
      </c>
      <c r="J100" s="2">
        <v>0.59791666666666665</v>
      </c>
      <c r="K100">
        <v>3</v>
      </c>
      <c r="L100">
        <v>3</v>
      </c>
      <c r="M100" t="s">
        <v>411</v>
      </c>
      <c r="N100" s="3" t="s">
        <v>549</v>
      </c>
      <c r="O100" s="3" t="s">
        <v>720</v>
      </c>
      <c r="P100" s="3" t="s">
        <v>822</v>
      </c>
      <c r="Q100" s="3">
        <f>VALUE(N100)*3600+VALUE(O100)*60+VALUE(SUBSTITUTE(P100,".",","))</f>
        <v>173.72</v>
      </c>
      <c r="R100" s="4" t="str">
        <f t="shared" si="1"/>
        <v>0:02:53,720</v>
      </c>
      <c r="S100" t="s">
        <v>4</v>
      </c>
      <c r="T100">
        <v>5937</v>
      </c>
      <c r="U100" t="s">
        <v>70</v>
      </c>
      <c r="V100" t="s">
        <v>10</v>
      </c>
      <c r="W100" t="s">
        <v>71</v>
      </c>
    </row>
    <row r="101" spans="1:23" outlineLevel="1" x14ac:dyDescent="0.3">
      <c r="C101" s="5" t="s">
        <v>1093</v>
      </c>
      <c r="I101" s="1"/>
      <c r="J101" s="2"/>
      <c r="N101" s="3"/>
      <c r="O101" s="3"/>
      <c r="P101" s="3"/>
      <c r="Q101" s="3">
        <f>SUBTOTAL(9,Q102:Q104)</f>
        <v>767.4</v>
      </c>
      <c r="R101" s="6" t="str">
        <f t="shared" si="1"/>
        <v>0:12:47,400</v>
      </c>
    </row>
    <row r="102" spans="1:23" outlineLevel="2" x14ac:dyDescent="0.3">
      <c r="A102" t="str">
        <f>U102&amp;" "&amp;V102&amp;" ("&amp;W102&amp;")"</f>
        <v>Babicza Kristóf (NZA)</v>
      </c>
      <c r="B102" t="str">
        <f>E102&amp;" "&amp;F102&amp;" "&amp;G102</f>
        <v>K1 1000 Juniori</v>
      </c>
      <c r="C102" t="str">
        <f>E102&amp;" "&amp;F102&amp;" "&amp;G102&amp;" "&amp;U102&amp;" "&amp;V102&amp;" ("&amp;W102&amp;")"</f>
        <v>K1 1000 Juniori Babicza Kristóf (NZA)</v>
      </c>
      <c r="D102">
        <v>4</v>
      </c>
      <c r="E102" t="s">
        <v>0</v>
      </c>
      <c r="F102">
        <v>1000</v>
      </c>
      <c r="G102" t="s">
        <v>1</v>
      </c>
      <c r="H102" t="s">
        <v>2</v>
      </c>
      <c r="I102" s="1">
        <v>44317</v>
      </c>
      <c r="J102" s="2">
        <v>0.43958333333333338</v>
      </c>
      <c r="K102">
        <v>7</v>
      </c>
      <c r="L102">
        <v>4</v>
      </c>
      <c r="M102" t="s">
        <v>45</v>
      </c>
      <c r="N102" s="3" t="s">
        <v>549</v>
      </c>
      <c r="O102" s="3" t="s">
        <v>550</v>
      </c>
      <c r="P102" s="3" t="s">
        <v>563</v>
      </c>
      <c r="Q102" s="3">
        <f>VALUE(N102)*3600+VALUE(O102)*60+VALUE(SUBSTITUTE(P102,".",","))</f>
        <v>262.68</v>
      </c>
      <c r="R102" s="4" t="str">
        <f t="shared" si="1"/>
        <v>0:04:22,680</v>
      </c>
      <c r="S102" t="s">
        <v>4</v>
      </c>
      <c r="T102">
        <v>5435</v>
      </c>
      <c r="U102" t="s">
        <v>46</v>
      </c>
      <c r="V102" t="s">
        <v>47</v>
      </c>
      <c r="W102" t="s">
        <v>48</v>
      </c>
    </row>
    <row r="103" spans="1:23" outlineLevel="2" x14ac:dyDescent="0.3">
      <c r="A103" t="str">
        <f>U103&amp;" "&amp;V103&amp;" ("&amp;W103&amp;")"</f>
        <v>Babicza Kristóf (NZA)</v>
      </c>
      <c r="B103" t="str">
        <f>E103&amp;" "&amp;F103&amp;" "&amp;G103</f>
        <v>K1 1000 Juniori</v>
      </c>
      <c r="C103" t="str">
        <f>E103&amp;" "&amp;F103&amp;" "&amp;G103&amp;" "&amp;U103&amp;" "&amp;V103&amp;" ("&amp;W103&amp;")"</f>
        <v>K1 1000 Juniori Babicza Kristóf (NZA)</v>
      </c>
      <c r="D103">
        <v>17</v>
      </c>
      <c r="E103" t="s">
        <v>0</v>
      </c>
      <c r="F103">
        <v>1000</v>
      </c>
      <c r="G103" t="s">
        <v>1</v>
      </c>
      <c r="H103" t="s">
        <v>2</v>
      </c>
      <c r="I103" s="1">
        <v>44317</v>
      </c>
      <c r="J103" s="2">
        <v>0.50208333333333333</v>
      </c>
      <c r="K103">
        <v>2</v>
      </c>
      <c r="L103">
        <v>5</v>
      </c>
      <c r="M103" t="s">
        <v>213</v>
      </c>
      <c r="N103" s="3" t="s">
        <v>549</v>
      </c>
      <c r="O103" s="3" t="s">
        <v>550</v>
      </c>
      <c r="P103" s="3" t="s">
        <v>630</v>
      </c>
      <c r="Q103" s="3">
        <f>VALUE(N103)*3600+VALUE(O103)*60+VALUE(SUBSTITUTE(P103,".",","))</f>
        <v>262.12</v>
      </c>
      <c r="R103" s="4" t="str">
        <f t="shared" si="1"/>
        <v>0:04:22,120</v>
      </c>
      <c r="S103" t="s">
        <v>4</v>
      </c>
      <c r="T103">
        <v>5435</v>
      </c>
      <c r="U103" t="s">
        <v>46</v>
      </c>
      <c r="V103" t="s">
        <v>47</v>
      </c>
      <c r="W103" t="s">
        <v>48</v>
      </c>
    </row>
    <row r="104" spans="1:23" outlineLevel="2" x14ac:dyDescent="0.3">
      <c r="A104" t="str">
        <f>U104&amp;" "&amp;V104&amp;" ("&amp;W104&amp;")"</f>
        <v>Babicza Kristóf (NZA)</v>
      </c>
      <c r="B104" t="str">
        <f>E104&amp;" "&amp;F104&amp;" "&amp;G104</f>
        <v>K1 1000 Juniori</v>
      </c>
      <c r="C104" t="str">
        <f>E104&amp;" "&amp;F104&amp;" "&amp;G104&amp;" "&amp;U104&amp;" "&amp;V104&amp;" ("&amp;W104&amp;")"</f>
        <v>K1 1000 Juniori Babicza Kristóf (NZA)</v>
      </c>
      <c r="D104">
        <v>33</v>
      </c>
      <c r="E104" t="s">
        <v>0</v>
      </c>
      <c r="F104">
        <v>1000</v>
      </c>
      <c r="G104" t="s">
        <v>1</v>
      </c>
      <c r="H104" t="s">
        <v>2</v>
      </c>
      <c r="I104" s="1">
        <v>44317</v>
      </c>
      <c r="J104" s="2">
        <v>0.60347222222222219</v>
      </c>
      <c r="K104">
        <v>3</v>
      </c>
      <c r="L104">
        <v>4</v>
      </c>
      <c r="M104" t="s">
        <v>272</v>
      </c>
      <c r="N104" s="3" t="s">
        <v>549</v>
      </c>
      <c r="O104" s="3" t="s">
        <v>550</v>
      </c>
      <c r="P104" s="3" t="s">
        <v>687</v>
      </c>
      <c r="Q104" s="3">
        <f>VALUE(N104)*3600+VALUE(O104)*60+VALUE(SUBSTITUTE(P104,".",","))</f>
        <v>242.6</v>
      </c>
      <c r="R104" s="4" t="str">
        <f t="shared" si="1"/>
        <v>0:04:02,600</v>
      </c>
      <c r="S104" t="s">
        <v>4</v>
      </c>
      <c r="T104">
        <v>5435</v>
      </c>
      <c r="U104" t="s">
        <v>46</v>
      </c>
      <c r="V104" t="s">
        <v>47</v>
      </c>
      <c r="W104" t="s">
        <v>48</v>
      </c>
    </row>
    <row r="105" spans="1:23" outlineLevel="1" x14ac:dyDescent="0.3">
      <c r="C105" s="5" t="s">
        <v>1092</v>
      </c>
      <c r="I105" s="1"/>
      <c r="J105" s="2"/>
      <c r="N105" s="3"/>
      <c r="O105" s="3"/>
      <c r="P105" s="3"/>
      <c r="Q105" s="3">
        <f>SUBTOTAL(9,Q106:Q108)</f>
        <v>804.51799999999992</v>
      </c>
      <c r="R105" s="6" t="str">
        <f t="shared" si="1"/>
        <v>0:13:24,518</v>
      </c>
    </row>
    <row r="106" spans="1:23" outlineLevel="2" x14ac:dyDescent="0.3">
      <c r="A106" t="str">
        <f>U106&amp;" "&amp;V106&amp;" ("&amp;W106&amp;")"</f>
        <v>Bajzík Michal (SLA)</v>
      </c>
      <c r="B106" t="str">
        <f>E106&amp;" "&amp;F106&amp;" "&amp;G106</f>
        <v>K1 1000 Juniori</v>
      </c>
      <c r="C106" t="str">
        <f>E106&amp;" "&amp;F106&amp;" "&amp;G106&amp;" "&amp;U106&amp;" "&amp;V106&amp;" ("&amp;W106&amp;")"</f>
        <v>K1 1000 Juniori Bajzík Michal (SLA)</v>
      </c>
      <c r="D106">
        <v>5</v>
      </c>
      <c r="E106" t="s">
        <v>0</v>
      </c>
      <c r="F106">
        <v>1000</v>
      </c>
      <c r="G106" t="s">
        <v>1</v>
      </c>
      <c r="H106" t="s">
        <v>2</v>
      </c>
      <c r="I106" s="1">
        <v>44317</v>
      </c>
      <c r="J106" s="2">
        <v>0.44166666666666665</v>
      </c>
      <c r="K106">
        <v>5</v>
      </c>
      <c r="L106">
        <v>4</v>
      </c>
      <c r="M106" t="s">
        <v>67</v>
      </c>
      <c r="N106" s="3" t="s">
        <v>549</v>
      </c>
      <c r="O106" s="3" t="s">
        <v>550</v>
      </c>
      <c r="P106" s="3" t="s">
        <v>570</v>
      </c>
      <c r="Q106" s="3">
        <f>VALUE(N106)*3600+VALUE(O106)*60+VALUE(SUBSTITUTE(P106,".",","))</f>
        <v>278.31799999999998</v>
      </c>
      <c r="R106" s="4" t="str">
        <f t="shared" si="1"/>
        <v>0:04:38,318</v>
      </c>
      <c r="S106" t="s">
        <v>4</v>
      </c>
      <c r="T106">
        <v>2456</v>
      </c>
      <c r="U106" t="s">
        <v>68</v>
      </c>
      <c r="V106" t="s">
        <v>24</v>
      </c>
      <c r="W106" t="s">
        <v>64</v>
      </c>
    </row>
    <row r="107" spans="1:23" outlineLevel="2" x14ac:dyDescent="0.3">
      <c r="A107" t="str">
        <f>U107&amp;" "&amp;V107&amp;" ("&amp;W107&amp;")"</f>
        <v>Bajzík Michal (SLA)</v>
      </c>
      <c r="B107" t="str">
        <f>E107&amp;" "&amp;F107&amp;" "&amp;G107</f>
        <v>K1 1000 Juniori</v>
      </c>
      <c r="C107" t="str">
        <f>E107&amp;" "&amp;F107&amp;" "&amp;G107&amp;" "&amp;U107&amp;" "&amp;V107&amp;" ("&amp;W107&amp;")"</f>
        <v>K1 1000 Juniori Bajzík Michal (SLA)</v>
      </c>
      <c r="D107">
        <v>18</v>
      </c>
      <c r="E107" t="s">
        <v>0</v>
      </c>
      <c r="F107">
        <v>1000</v>
      </c>
      <c r="G107" t="s">
        <v>1</v>
      </c>
      <c r="H107" t="s">
        <v>2</v>
      </c>
      <c r="I107" s="1">
        <v>44317</v>
      </c>
      <c r="J107" s="2">
        <v>0.50416666666666665</v>
      </c>
      <c r="K107">
        <v>7</v>
      </c>
      <c r="L107">
        <v>3</v>
      </c>
      <c r="M107" t="s">
        <v>218</v>
      </c>
      <c r="N107" s="3" t="s">
        <v>549</v>
      </c>
      <c r="O107" s="3" t="s">
        <v>550</v>
      </c>
      <c r="P107" s="3" t="s">
        <v>635</v>
      </c>
      <c r="Q107" s="3">
        <f>VALUE(N107)*3600+VALUE(O107)*60+VALUE(SUBSTITUTE(P107,".",","))</f>
        <v>272.27999999999997</v>
      </c>
      <c r="R107" s="4" t="str">
        <f t="shared" si="1"/>
        <v>0:04:32,280</v>
      </c>
      <c r="S107" t="s">
        <v>4</v>
      </c>
      <c r="T107">
        <v>2456</v>
      </c>
      <c r="U107" t="s">
        <v>68</v>
      </c>
      <c r="V107" t="s">
        <v>24</v>
      </c>
      <c r="W107" t="s">
        <v>64</v>
      </c>
    </row>
    <row r="108" spans="1:23" outlineLevel="2" x14ac:dyDescent="0.3">
      <c r="A108" t="str">
        <f>U108&amp;" "&amp;V108&amp;" ("&amp;W108&amp;")"</f>
        <v>Bajzík Michal (SLA)</v>
      </c>
      <c r="B108" t="str">
        <f>E108&amp;" "&amp;F108&amp;" "&amp;G108</f>
        <v>K1 1000 Juniori</v>
      </c>
      <c r="C108" t="str">
        <f>E108&amp;" "&amp;F108&amp;" "&amp;G108&amp;" "&amp;U108&amp;" "&amp;V108&amp;" ("&amp;W108&amp;")"</f>
        <v>K1 1000 Juniori Bajzík Michal (SLA)</v>
      </c>
      <c r="D108">
        <v>34</v>
      </c>
      <c r="E108" t="s">
        <v>0</v>
      </c>
      <c r="F108">
        <v>1000</v>
      </c>
      <c r="G108" t="s">
        <v>1</v>
      </c>
      <c r="H108" t="s">
        <v>2</v>
      </c>
      <c r="I108" s="1">
        <v>44317</v>
      </c>
      <c r="J108" s="2">
        <v>0.60555555555555551</v>
      </c>
      <c r="K108">
        <v>5</v>
      </c>
      <c r="L108">
        <v>2</v>
      </c>
      <c r="M108" t="s">
        <v>277</v>
      </c>
      <c r="N108" s="3" t="s">
        <v>549</v>
      </c>
      <c r="O108" s="3" t="s">
        <v>550</v>
      </c>
      <c r="P108" s="3" t="s">
        <v>692</v>
      </c>
      <c r="Q108" s="3">
        <f>VALUE(N108)*3600+VALUE(O108)*60+VALUE(SUBSTITUTE(P108,".",","))</f>
        <v>253.92</v>
      </c>
      <c r="R108" s="4" t="str">
        <f t="shared" si="1"/>
        <v>0:04:13,920</v>
      </c>
      <c r="S108" t="s">
        <v>4</v>
      </c>
      <c r="T108">
        <v>2456</v>
      </c>
      <c r="U108" t="s">
        <v>68</v>
      </c>
      <c r="V108" t="s">
        <v>24</v>
      </c>
      <c r="W108" t="s">
        <v>64</v>
      </c>
    </row>
    <row r="109" spans="1:23" outlineLevel="1" x14ac:dyDescent="0.3">
      <c r="C109" s="5" t="s">
        <v>1091</v>
      </c>
      <c r="I109" s="1"/>
      <c r="J109" s="2"/>
      <c r="N109" s="3"/>
      <c r="O109" s="3"/>
      <c r="P109" s="3"/>
      <c r="Q109" s="3">
        <f>SUBTOTAL(9,Q110:Q112)</f>
        <v>797.92</v>
      </c>
      <c r="R109" s="6" t="str">
        <f t="shared" si="1"/>
        <v>0:13:17,920</v>
      </c>
    </row>
    <row r="110" spans="1:23" outlineLevel="2" x14ac:dyDescent="0.3">
      <c r="A110" t="str">
        <f>U110&amp;" "&amp;V110&amp;" ("&amp;W110&amp;")"</f>
        <v>Cagáň Samuel (NOV)</v>
      </c>
      <c r="B110" t="str">
        <f>E110&amp;" "&amp;F110&amp;" "&amp;G110</f>
        <v>K1 1000 Juniori</v>
      </c>
      <c r="C110" t="str">
        <f>E110&amp;" "&amp;F110&amp;" "&amp;G110&amp;" "&amp;U110&amp;" "&amp;V110&amp;" ("&amp;W110&amp;")"</f>
        <v>K1 1000 Juniori Cagáň Samuel (NOV)</v>
      </c>
      <c r="D110">
        <v>3</v>
      </c>
      <c r="E110" t="s">
        <v>0</v>
      </c>
      <c r="F110">
        <v>1000</v>
      </c>
      <c r="G110" t="s">
        <v>1</v>
      </c>
      <c r="H110" t="s">
        <v>2</v>
      </c>
      <c r="I110" s="1">
        <v>44317</v>
      </c>
      <c r="J110" s="2">
        <v>0.4375</v>
      </c>
      <c r="K110">
        <v>3</v>
      </c>
      <c r="L110">
        <v>8</v>
      </c>
      <c r="M110" t="s">
        <v>28</v>
      </c>
      <c r="N110" s="3" t="s">
        <v>549</v>
      </c>
      <c r="O110" s="3" t="s">
        <v>550</v>
      </c>
      <c r="P110" s="3" t="s">
        <v>558</v>
      </c>
      <c r="Q110" s="3">
        <f>VALUE(N110)*3600+VALUE(O110)*60+VALUE(SUBSTITUTE(P110,".",","))</f>
        <v>274.56</v>
      </c>
      <c r="R110" s="4" t="str">
        <f t="shared" si="1"/>
        <v>0:04:34,560</v>
      </c>
      <c r="S110" t="s">
        <v>4</v>
      </c>
      <c r="T110">
        <v>2435</v>
      </c>
      <c r="U110" t="s">
        <v>29</v>
      </c>
      <c r="V110" t="s">
        <v>30</v>
      </c>
      <c r="W110" t="s">
        <v>18</v>
      </c>
    </row>
    <row r="111" spans="1:23" outlineLevel="2" x14ac:dyDescent="0.3">
      <c r="A111" t="str">
        <f>U111&amp;" "&amp;V111&amp;" ("&amp;W111&amp;")"</f>
        <v>Cagáň Samuel (NOV)</v>
      </c>
      <c r="B111" t="str">
        <f>E111&amp;" "&amp;F111&amp;" "&amp;G111</f>
        <v>K1 1000 Juniori</v>
      </c>
      <c r="C111" t="str">
        <f>E111&amp;" "&amp;F111&amp;" "&amp;G111&amp;" "&amp;U111&amp;" "&amp;V111&amp;" ("&amp;W111&amp;")"</f>
        <v>K1 1000 Juniori Cagáň Samuel (NOV)</v>
      </c>
      <c r="D111">
        <v>16</v>
      </c>
      <c r="E111" t="s">
        <v>0</v>
      </c>
      <c r="F111">
        <v>1000</v>
      </c>
      <c r="G111" t="s">
        <v>1</v>
      </c>
      <c r="H111" t="s">
        <v>2</v>
      </c>
      <c r="I111" s="1">
        <v>44317</v>
      </c>
      <c r="J111" s="2">
        <v>0.5</v>
      </c>
      <c r="K111">
        <v>6</v>
      </c>
      <c r="L111">
        <v>7</v>
      </c>
      <c r="M111" t="s">
        <v>205</v>
      </c>
      <c r="N111" s="3" t="s">
        <v>549</v>
      </c>
      <c r="O111" s="3" t="s">
        <v>550</v>
      </c>
      <c r="P111" s="3" t="s">
        <v>623</v>
      </c>
      <c r="Q111" s="3">
        <f>VALUE(N111)*3600+VALUE(O111)*60+VALUE(SUBSTITUTE(P111,".",","))</f>
        <v>272.48</v>
      </c>
      <c r="R111" s="4" t="str">
        <f t="shared" si="1"/>
        <v>0:04:32,480</v>
      </c>
      <c r="S111" t="s">
        <v>4</v>
      </c>
      <c r="T111">
        <v>2435</v>
      </c>
      <c r="U111" t="s">
        <v>29</v>
      </c>
      <c r="V111" t="s">
        <v>30</v>
      </c>
      <c r="W111" t="s">
        <v>18</v>
      </c>
    </row>
    <row r="112" spans="1:23" outlineLevel="2" x14ac:dyDescent="0.3">
      <c r="A112" t="str">
        <f>U112&amp;" "&amp;V112&amp;" ("&amp;W112&amp;")"</f>
        <v>Cagáň Samuel (NOV)</v>
      </c>
      <c r="B112" t="str">
        <f>E112&amp;" "&amp;F112&amp;" "&amp;G112</f>
        <v>K1 1000 Juniori</v>
      </c>
      <c r="C112" t="str">
        <f>E112&amp;" "&amp;F112&amp;" "&amp;G112&amp;" "&amp;U112&amp;" "&amp;V112&amp;" ("&amp;W112&amp;")"</f>
        <v>K1 1000 Juniori Cagáň Samuel (NOV)</v>
      </c>
      <c r="D112">
        <v>32</v>
      </c>
      <c r="E112" t="s">
        <v>0</v>
      </c>
      <c r="F112">
        <v>1000</v>
      </c>
      <c r="G112" t="s">
        <v>1</v>
      </c>
      <c r="H112" t="s">
        <v>2</v>
      </c>
      <c r="I112" s="1">
        <v>44317</v>
      </c>
      <c r="J112" s="2">
        <v>0.60138888888888886</v>
      </c>
      <c r="K112">
        <v>7</v>
      </c>
      <c r="L112">
        <v>8</v>
      </c>
      <c r="M112" t="s">
        <v>268</v>
      </c>
      <c r="N112" s="3" t="s">
        <v>549</v>
      </c>
      <c r="O112" s="3" t="s">
        <v>550</v>
      </c>
      <c r="P112" s="3" t="s">
        <v>684</v>
      </c>
      <c r="Q112" s="3">
        <f>VALUE(N112)*3600+VALUE(O112)*60+VALUE(SUBSTITUTE(P112,".",","))</f>
        <v>250.88</v>
      </c>
      <c r="R112" s="4" t="str">
        <f t="shared" si="1"/>
        <v>0:04:10,880</v>
      </c>
      <c r="S112" t="s">
        <v>4</v>
      </c>
      <c r="T112">
        <v>2435</v>
      </c>
      <c r="U112" t="s">
        <v>29</v>
      </c>
      <c r="V112" t="s">
        <v>30</v>
      </c>
      <c r="W112" t="s">
        <v>18</v>
      </c>
    </row>
    <row r="113" spans="1:23" outlineLevel="1" x14ac:dyDescent="0.3">
      <c r="C113" s="5" t="s">
        <v>1090</v>
      </c>
      <c r="I113" s="1"/>
      <c r="J113" s="2"/>
      <c r="N113" s="3"/>
      <c r="O113" s="3"/>
      <c r="P113" s="3"/>
      <c r="Q113" s="3">
        <f>SUBTOTAL(9,Q114:Q116)</f>
        <v>787.68599999999992</v>
      </c>
      <c r="R113" s="6" t="str">
        <f t="shared" si="1"/>
        <v>0:13:07,686</v>
      </c>
    </row>
    <row r="114" spans="1:23" outlineLevel="2" x14ac:dyDescent="0.3">
      <c r="A114" t="str">
        <f>U114&amp;" "&amp;V114&amp;" ("&amp;W114&amp;")"</f>
        <v>Carrington Corwin (PIE)</v>
      </c>
      <c r="B114" t="str">
        <f>E114&amp;" "&amp;F114&amp;" "&amp;G114</f>
        <v>K1 1000 Juniori</v>
      </c>
      <c r="C114" t="str">
        <f>E114&amp;" "&amp;F114&amp;" "&amp;G114&amp;" "&amp;U114&amp;" "&amp;V114&amp;" ("&amp;W114&amp;")"</f>
        <v>K1 1000 Juniori Carrington Corwin (PIE)</v>
      </c>
      <c r="D114">
        <v>5</v>
      </c>
      <c r="E114" t="s">
        <v>0</v>
      </c>
      <c r="F114">
        <v>1000</v>
      </c>
      <c r="G114" t="s">
        <v>1</v>
      </c>
      <c r="H114" t="s">
        <v>2</v>
      </c>
      <c r="I114" s="1">
        <v>44317</v>
      </c>
      <c r="J114" s="2">
        <v>0.44166666666666665</v>
      </c>
      <c r="K114">
        <v>6</v>
      </c>
      <c r="L114">
        <v>1</v>
      </c>
      <c r="M114" t="s">
        <v>58</v>
      </c>
      <c r="N114" s="3" t="s">
        <v>549</v>
      </c>
      <c r="O114" s="3" t="s">
        <v>550</v>
      </c>
      <c r="P114" s="3" t="s">
        <v>567</v>
      </c>
      <c r="Q114" s="3">
        <f>VALUE(N114)*3600+VALUE(O114)*60+VALUE(SUBSTITUTE(P114,".",","))</f>
        <v>269.48599999999999</v>
      </c>
      <c r="R114" s="4" t="str">
        <f t="shared" si="1"/>
        <v>0:04:29,486</v>
      </c>
      <c r="S114" t="s">
        <v>4</v>
      </c>
      <c r="T114">
        <v>5267</v>
      </c>
      <c r="U114" t="s">
        <v>59</v>
      </c>
      <c r="V114" t="s">
        <v>60</v>
      </c>
      <c r="W114" t="s">
        <v>7</v>
      </c>
    </row>
    <row r="115" spans="1:23" outlineLevel="2" x14ac:dyDescent="0.3">
      <c r="A115" t="str">
        <f>U115&amp;" "&amp;V115&amp;" ("&amp;W115&amp;")"</f>
        <v>Carrington Corwin (PIE)</v>
      </c>
      <c r="B115" t="str">
        <f>E115&amp;" "&amp;F115&amp;" "&amp;G115</f>
        <v>K1 1000 Juniori</v>
      </c>
      <c r="C115" t="str">
        <f>E115&amp;" "&amp;F115&amp;" "&amp;G115&amp;" "&amp;U115&amp;" "&amp;V115&amp;" ("&amp;W115&amp;")"</f>
        <v>K1 1000 Juniori Carrington Corwin (PIE)</v>
      </c>
      <c r="D115">
        <v>18</v>
      </c>
      <c r="E115" t="s">
        <v>0</v>
      </c>
      <c r="F115">
        <v>1000</v>
      </c>
      <c r="G115" t="s">
        <v>1</v>
      </c>
      <c r="H115" t="s">
        <v>2</v>
      </c>
      <c r="I115" s="1">
        <v>44317</v>
      </c>
      <c r="J115" s="2">
        <v>0.50416666666666665</v>
      </c>
      <c r="K115">
        <v>3</v>
      </c>
      <c r="L115">
        <v>1</v>
      </c>
      <c r="M115" t="s">
        <v>216</v>
      </c>
      <c r="N115" s="3" t="s">
        <v>549</v>
      </c>
      <c r="O115" s="3" t="s">
        <v>550</v>
      </c>
      <c r="P115" s="3" t="s">
        <v>633</v>
      </c>
      <c r="Q115" s="3">
        <f>VALUE(N115)*3600+VALUE(O115)*60+VALUE(SUBSTITUTE(P115,".",","))</f>
        <v>265.16000000000003</v>
      </c>
      <c r="R115" s="4" t="str">
        <f t="shared" si="1"/>
        <v>0:04:25,160</v>
      </c>
      <c r="S115" t="s">
        <v>4</v>
      </c>
      <c r="T115">
        <v>5267</v>
      </c>
      <c r="U115" t="s">
        <v>59</v>
      </c>
      <c r="V115" t="s">
        <v>60</v>
      </c>
      <c r="W115" t="s">
        <v>7</v>
      </c>
    </row>
    <row r="116" spans="1:23" outlineLevel="2" x14ac:dyDescent="0.3">
      <c r="A116" t="str">
        <f>U116&amp;" "&amp;V116&amp;" ("&amp;W116&amp;")"</f>
        <v>Carrington Corwin (PIE)</v>
      </c>
      <c r="B116" t="str">
        <f>E116&amp;" "&amp;F116&amp;" "&amp;G116</f>
        <v>K1 1000 Juniori</v>
      </c>
      <c r="C116" t="str">
        <f>E116&amp;" "&amp;F116&amp;" "&amp;G116&amp;" "&amp;U116&amp;" "&amp;V116&amp;" ("&amp;W116&amp;")"</f>
        <v>K1 1000 Juniori Carrington Corwin (PIE)</v>
      </c>
      <c r="D116">
        <v>34</v>
      </c>
      <c r="E116" t="s">
        <v>0</v>
      </c>
      <c r="F116">
        <v>1000</v>
      </c>
      <c r="G116" t="s">
        <v>1</v>
      </c>
      <c r="H116" t="s">
        <v>2</v>
      </c>
      <c r="I116" s="1">
        <v>44317</v>
      </c>
      <c r="J116" s="2">
        <v>0.60555555555555551</v>
      </c>
      <c r="K116">
        <v>6</v>
      </c>
      <c r="L116">
        <v>1</v>
      </c>
      <c r="M116" t="s">
        <v>276</v>
      </c>
      <c r="N116" s="3" t="s">
        <v>549</v>
      </c>
      <c r="O116" s="3" t="s">
        <v>550</v>
      </c>
      <c r="P116" s="3" t="s">
        <v>691</v>
      </c>
      <c r="Q116" s="3">
        <f>VALUE(N116)*3600+VALUE(O116)*60+VALUE(SUBSTITUTE(P116,".",","))</f>
        <v>253.04</v>
      </c>
      <c r="R116" s="4" t="str">
        <f t="shared" si="1"/>
        <v>0:04:13,040</v>
      </c>
      <c r="S116" t="s">
        <v>4</v>
      </c>
      <c r="T116">
        <v>5267</v>
      </c>
      <c r="U116" t="s">
        <v>59</v>
      </c>
      <c r="V116" t="s">
        <v>60</v>
      </c>
      <c r="W116" t="s">
        <v>7</v>
      </c>
    </row>
    <row r="117" spans="1:23" outlineLevel="1" x14ac:dyDescent="0.3">
      <c r="C117" s="5" t="s">
        <v>1089</v>
      </c>
      <c r="I117" s="1"/>
      <c r="J117" s="2"/>
      <c r="N117" s="3"/>
      <c r="O117" s="3"/>
      <c r="P117" s="3"/>
      <c r="Q117" s="3">
        <f>SUBTOTAL(9,Q118:Q120)</f>
        <v>730.52</v>
      </c>
      <c r="R117" s="6" t="str">
        <f t="shared" si="1"/>
        <v>0:12:10,520</v>
      </c>
    </row>
    <row r="118" spans="1:23" outlineLevel="2" x14ac:dyDescent="0.3">
      <c r="A118" t="str">
        <f>U118&amp;" "&amp;V118&amp;" ("&amp;W118&amp;")"</f>
        <v>Današ Matej (PIE)</v>
      </c>
      <c r="B118" t="str">
        <f>E118&amp;" "&amp;F118&amp;" "&amp;G118</f>
        <v>K1 1000 Juniori</v>
      </c>
      <c r="C118" t="str">
        <f>E118&amp;" "&amp;F118&amp;" "&amp;G118&amp;" "&amp;U118&amp;" "&amp;V118&amp;" ("&amp;W118&amp;")"</f>
        <v>K1 1000 Juniori Današ Matej (PIE)</v>
      </c>
      <c r="D118">
        <v>3</v>
      </c>
      <c r="E118" t="s">
        <v>0</v>
      </c>
      <c r="F118">
        <v>1000</v>
      </c>
      <c r="G118" t="s">
        <v>1</v>
      </c>
      <c r="H118" t="s">
        <v>2</v>
      </c>
      <c r="I118" s="1">
        <v>44317</v>
      </c>
      <c r="J118" s="2">
        <v>0.4375</v>
      </c>
      <c r="K118">
        <v>4</v>
      </c>
      <c r="L118">
        <v>5</v>
      </c>
      <c r="M118" t="s">
        <v>19</v>
      </c>
      <c r="N118" s="3" t="s">
        <v>549</v>
      </c>
      <c r="O118" s="3" t="s">
        <v>550</v>
      </c>
      <c r="P118" s="3" t="s">
        <v>555</v>
      </c>
      <c r="Q118" s="3">
        <f>VALUE(N118)*3600+VALUE(O118)*60+VALUE(SUBSTITUTE(P118,".",","))</f>
        <v>245.8</v>
      </c>
      <c r="R118" s="4" t="str">
        <f t="shared" si="1"/>
        <v>0:04:05,800</v>
      </c>
      <c r="S118" t="s">
        <v>4</v>
      </c>
      <c r="T118">
        <v>211</v>
      </c>
      <c r="U118" t="s">
        <v>20</v>
      </c>
      <c r="V118" t="s">
        <v>21</v>
      </c>
      <c r="W118" t="s">
        <v>7</v>
      </c>
    </row>
    <row r="119" spans="1:23" outlineLevel="2" x14ac:dyDescent="0.3">
      <c r="A119" t="str">
        <f>U119&amp;" "&amp;V119&amp;" ("&amp;W119&amp;")"</f>
        <v>Današ Matej (PIE)</v>
      </c>
      <c r="B119" t="str">
        <f>E119&amp;" "&amp;F119&amp;" "&amp;G119</f>
        <v>K1 1000 Juniori</v>
      </c>
      <c r="C119" t="str">
        <f>E119&amp;" "&amp;F119&amp;" "&amp;G119&amp;" "&amp;U119&amp;" "&amp;V119&amp;" ("&amp;W119&amp;")"</f>
        <v>K1 1000 Juniori Današ Matej (PIE)</v>
      </c>
      <c r="D119">
        <v>16</v>
      </c>
      <c r="E119" t="s">
        <v>0</v>
      </c>
      <c r="F119">
        <v>1000</v>
      </c>
      <c r="G119" t="s">
        <v>1</v>
      </c>
      <c r="H119" t="s">
        <v>2</v>
      </c>
      <c r="I119" s="1">
        <v>44317</v>
      </c>
      <c r="J119" s="2">
        <v>0.5</v>
      </c>
      <c r="K119">
        <v>1</v>
      </c>
      <c r="L119">
        <v>4</v>
      </c>
      <c r="M119" t="s">
        <v>202</v>
      </c>
      <c r="N119" s="3" t="s">
        <v>549</v>
      </c>
      <c r="O119" s="3" t="s">
        <v>550</v>
      </c>
      <c r="P119" s="3" t="s">
        <v>620</v>
      </c>
      <c r="Q119" s="3">
        <f>VALUE(N119)*3600+VALUE(O119)*60+VALUE(SUBSTITUTE(P119,".",","))</f>
        <v>253</v>
      </c>
      <c r="R119" s="4" t="str">
        <f t="shared" si="1"/>
        <v>0:04:13,000</v>
      </c>
      <c r="S119" t="s">
        <v>4</v>
      </c>
      <c r="T119">
        <v>211</v>
      </c>
      <c r="U119" t="s">
        <v>20</v>
      </c>
      <c r="V119" t="s">
        <v>21</v>
      </c>
      <c r="W119" t="s">
        <v>7</v>
      </c>
    </row>
    <row r="120" spans="1:23" outlineLevel="2" x14ac:dyDescent="0.3">
      <c r="A120" t="str">
        <f>U120&amp;" "&amp;V120&amp;" ("&amp;W120&amp;")"</f>
        <v>Današ Matej (PIE)</v>
      </c>
      <c r="B120" t="str">
        <f>E120&amp;" "&amp;F120&amp;" "&amp;G120</f>
        <v>K1 1000 Juniori</v>
      </c>
      <c r="C120" t="str">
        <f>E120&amp;" "&amp;F120&amp;" "&amp;G120&amp;" "&amp;U120&amp;" "&amp;V120&amp;" ("&amp;W120&amp;")"</f>
        <v>K1 1000 Juniori Današ Matej (PIE)</v>
      </c>
      <c r="D120">
        <v>32</v>
      </c>
      <c r="E120" t="s">
        <v>0</v>
      </c>
      <c r="F120">
        <v>1000</v>
      </c>
      <c r="G120" t="s">
        <v>1</v>
      </c>
      <c r="H120" t="s">
        <v>2</v>
      </c>
      <c r="I120" s="1">
        <v>44317</v>
      </c>
      <c r="J120" s="2">
        <v>0.60138888888888886</v>
      </c>
      <c r="K120">
        <v>5</v>
      </c>
      <c r="L120">
        <v>3</v>
      </c>
      <c r="M120" t="s">
        <v>263</v>
      </c>
      <c r="N120" s="3" t="s">
        <v>549</v>
      </c>
      <c r="O120" s="3" t="s">
        <v>677</v>
      </c>
      <c r="P120" s="3" t="s">
        <v>680</v>
      </c>
      <c r="Q120" s="3">
        <f>VALUE(N120)*3600+VALUE(O120)*60+VALUE(SUBSTITUTE(P120,".",","))</f>
        <v>231.72</v>
      </c>
      <c r="R120" s="4" t="str">
        <f t="shared" si="1"/>
        <v>0:03:51,720</v>
      </c>
      <c r="S120" t="s">
        <v>4</v>
      </c>
      <c r="T120">
        <v>211</v>
      </c>
      <c r="U120" t="s">
        <v>20</v>
      </c>
      <c r="V120" t="s">
        <v>21</v>
      </c>
      <c r="W120" t="s">
        <v>7</v>
      </c>
    </row>
    <row r="121" spans="1:23" outlineLevel="1" x14ac:dyDescent="0.3">
      <c r="C121" s="5" t="s">
        <v>1088</v>
      </c>
      <c r="I121" s="1"/>
      <c r="J121" s="2"/>
      <c r="N121" s="3"/>
      <c r="O121" s="3"/>
      <c r="P121" s="3"/>
      <c r="Q121" s="3">
        <f>SUBTOTAL(9,Q122:Q124)</f>
        <v>783.92000000000007</v>
      </c>
      <c r="R121" s="6" t="str">
        <f t="shared" si="1"/>
        <v>0:13:03,920</v>
      </c>
    </row>
    <row r="122" spans="1:23" outlineLevel="2" x14ac:dyDescent="0.3">
      <c r="A122" t="str">
        <f>U122&amp;" "&amp;V122&amp;" ("&amp;W122&amp;")"</f>
        <v>Hutko Juraj (UKB)</v>
      </c>
      <c r="B122" t="str">
        <f>E122&amp;" "&amp;F122&amp;" "&amp;G122</f>
        <v>K1 1000 Juniori</v>
      </c>
      <c r="C122" t="str">
        <f>E122&amp;" "&amp;F122&amp;" "&amp;G122&amp;" "&amp;U122&amp;" "&amp;V122&amp;" ("&amp;W122&amp;")"</f>
        <v>K1 1000 Juniori Hutko Juraj (UKB)</v>
      </c>
      <c r="D122">
        <v>4</v>
      </c>
      <c r="E122" t="s">
        <v>0</v>
      </c>
      <c r="F122">
        <v>1000</v>
      </c>
      <c r="G122" t="s">
        <v>1</v>
      </c>
      <c r="H122" t="s">
        <v>2</v>
      </c>
      <c r="I122" s="1">
        <v>44317</v>
      </c>
      <c r="J122" s="2">
        <v>0.43958333333333338</v>
      </c>
      <c r="K122">
        <v>2</v>
      </c>
      <c r="L122">
        <v>7</v>
      </c>
      <c r="M122" t="s">
        <v>56</v>
      </c>
      <c r="N122" s="3" t="s">
        <v>549</v>
      </c>
      <c r="O122" s="3" t="s">
        <v>550</v>
      </c>
      <c r="P122" s="3" t="s">
        <v>566</v>
      </c>
      <c r="Q122" s="3">
        <f>VALUE(N122)*3600+VALUE(O122)*60+VALUE(SUBSTITUTE(P122,".",","))</f>
        <v>268.72000000000003</v>
      </c>
      <c r="R122" s="4" t="str">
        <f t="shared" si="1"/>
        <v>0:04:28,720</v>
      </c>
      <c r="S122" t="s">
        <v>4</v>
      </c>
      <c r="T122">
        <v>2723</v>
      </c>
      <c r="U122" t="s">
        <v>57</v>
      </c>
      <c r="V122" t="s">
        <v>17</v>
      </c>
      <c r="W122" t="s">
        <v>55</v>
      </c>
    </row>
    <row r="123" spans="1:23" outlineLevel="2" x14ac:dyDescent="0.3">
      <c r="A123" t="str">
        <f>U123&amp;" "&amp;V123&amp;" ("&amp;W123&amp;")"</f>
        <v>Hutko Juraj (UKB)</v>
      </c>
      <c r="B123" t="str">
        <f>E123&amp;" "&amp;F123&amp;" "&amp;G123</f>
        <v>K1 1000 Juniori</v>
      </c>
      <c r="C123" t="str">
        <f>E123&amp;" "&amp;F123&amp;" "&amp;G123&amp;" "&amp;U123&amp;" "&amp;V123&amp;" ("&amp;W123&amp;")"</f>
        <v>K1 1000 Juniori Hutko Juraj (UKB)</v>
      </c>
      <c r="D123">
        <v>17</v>
      </c>
      <c r="E123" t="s">
        <v>0</v>
      </c>
      <c r="F123">
        <v>1000</v>
      </c>
      <c r="G123" t="s">
        <v>1</v>
      </c>
      <c r="H123" t="s">
        <v>2</v>
      </c>
      <c r="I123" s="1">
        <v>44317</v>
      </c>
      <c r="J123" s="2">
        <v>0.50208333333333333</v>
      </c>
      <c r="K123">
        <v>7</v>
      </c>
      <c r="L123">
        <v>6</v>
      </c>
      <c r="M123" t="s">
        <v>214</v>
      </c>
      <c r="N123" s="3" t="s">
        <v>549</v>
      </c>
      <c r="O123" s="3" t="s">
        <v>550</v>
      </c>
      <c r="P123" s="3" t="s">
        <v>631</v>
      </c>
      <c r="Q123" s="3">
        <f>VALUE(N123)*3600+VALUE(O123)*60+VALUE(SUBSTITUTE(P123,".",","))</f>
        <v>268.52</v>
      </c>
      <c r="R123" s="4" t="str">
        <f t="shared" si="1"/>
        <v>0:04:28,520</v>
      </c>
      <c r="S123" t="s">
        <v>4</v>
      </c>
      <c r="T123">
        <v>2723</v>
      </c>
      <c r="U123" t="s">
        <v>57</v>
      </c>
      <c r="V123" t="s">
        <v>17</v>
      </c>
      <c r="W123" t="s">
        <v>55</v>
      </c>
    </row>
    <row r="124" spans="1:23" outlineLevel="2" x14ac:dyDescent="0.3">
      <c r="A124" t="str">
        <f>U124&amp;" "&amp;V124&amp;" ("&amp;W124&amp;")"</f>
        <v>Hutko Juraj (UKB)</v>
      </c>
      <c r="B124" t="str">
        <f>E124&amp;" "&amp;F124&amp;" "&amp;G124</f>
        <v>K1 1000 Juniori</v>
      </c>
      <c r="C124" t="str">
        <f>E124&amp;" "&amp;F124&amp;" "&amp;G124&amp;" "&amp;U124&amp;" "&amp;V124&amp;" ("&amp;W124&amp;")"</f>
        <v>K1 1000 Juniori Hutko Juraj (UKB)</v>
      </c>
      <c r="D124">
        <v>33</v>
      </c>
      <c r="E124" t="s">
        <v>0</v>
      </c>
      <c r="F124">
        <v>1000</v>
      </c>
      <c r="G124" t="s">
        <v>1</v>
      </c>
      <c r="H124" t="s">
        <v>2</v>
      </c>
      <c r="I124" s="1">
        <v>44317</v>
      </c>
      <c r="J124" s="2">
        <v>0.60347222222222219</v>
      </c>
      <c r="K124">
        <v>2</v>
      </c>
      <c r="L124">
        <v>5</v>
      </c>
      <c r="M124" t="s">
        <v>273</v>
      </c>
      <c r="N124" s="3" t="s">
        <v>549</v>
      </c>
      <c r="O124" s="3" t="s">
        <v>550</v>
      </c>
      <c r="P124" s="3" t="s">
        <v>688</v>
      </c>
      <c r="Q124" s="3">
        <f>VALUE(N124)*3600+VALUE(O124)*60+VALUE(SUBSTITUTE(P124,".",","))</f>
        <v>246.68</v>
      </c>
      <c r="R124" s="4" t="str">
        <f t="shared" si="1"/>
        <v>0:04:06,680</v>
      </c>
      <c r="S124" t="s">
        <v>4</v>
      </c>
      <c r="T124">
        <v>2723</v>
      </c>
      <c r="U124" t="s">
        <v>57</v>
      </c>
      <c r="V124" t="s">
        <v>17</v>
      </c>
      <c r="W124" t="s">
        <v>55</v>
      </c>
    </row>
    <row r="125" spans="1:23" outlineLevel="1" x14ac:dyDescent="0.3">
      <c r="C125" s="5" t="s">
        <v>1087</v>
      </c>
      <c r="I125" s="1"/>
      <c r="J125" s="2"/>
      <c r="N125" s="3"/>
      <c r="O125" s="3"/>
      <c r="P125" s="3"/>
      <c r="Q125" s="3">
        <f>SUBTOTAL(9,Q126:Q128)</f>
        <v>801.46699999999998</v>
      </c>
      <c r="R125" s="6" t="str">
        <f t="shared" si="1"/>
        <v>0:13:21,467</v>
      </c>
    </row>
    <row r="126" spans="1:23" outlineLevel="2" x14ac:dyDescent="0.3">
      <c r="A126" t="str">
        <f>U126&amp;" "&amp;V126&amp;" ("&amp;W126&amp;")"</f>
        <v>Kasák Michal (NZA)</v>
      </c>
      <c r="B126" t="str">
        <f>E126&amp;" "&amp;F126&amp;" "&amp;G126</f>
        <v>K1 1000 Juniori</v>
      </c>
      <c r="C126" t="str">
        <f>E126&amp;" "&amp;F126&amp;" "&amp;G126&amp;" "&amp;U126&amp;" "&amp;V126&amp;" ("&amp;W126&amp;")"</f>
        <v>K1 1000 Juniori Kasák Michal (NZA)</v>
      </c>
      <c r="D126">
        <v>5</v>
      </c>
      <c r="E126" t="s">
        <v>0</v>
      </c>
      <c r="F126">
        <v>1000</v>
      </c>
      <c r="G126" t="s">
        <v>1</v>
      </c>
      <c r="H126" t="s">
        <v>2</v>
      </c>
      <c r="I126" s="1">
        <v>44317</v>
      </c>
      <c r="J126" s="2">
        <v>0.44166666666666665</v>
      </c>
      <c r="K126">
        <v>3</v>
      </c>
      <c r="L126">
        <v>3</v>
      </c>
      <c r="M126" t="s">
        <v>65</v>
      </c>
      <c r="N126" s="3" t="s">
        <v>549</v>
      </c>
      <c r="O126" s="3" t="s">
        <v>550</v>
      </c>
      <c r="P126" s="3" t="s">
        <v>569</v>
      </c>
      <c r="Q126" s="3">
        <f>VALUE(N126)*3600+VALUE(O126)*60+VALUE(SUBSTITUTE(P126,".",","))</f>
        <v>275.267</v>
      </c>
      <c r="R126" s="4" t="str">
        <f t="shared" si="1"/>
        <v>0:04:35,267</v>
      </c>
      <c r="S126" t="s">
        <v>4</v>
      </c>
      <c r="T126">
        <v>5472</v>
      </c>
      <c r="U126" t="s">
        <v>66</v>
      </c>
      <c r="V126" t="s">
        <v>24</v>
      </c>
      <c r="W126" t="s">
        <v>48</v>
      </c>
    </row>
    <row r="127" spans="1:23" outlineLevel="2" x14ac:dyDescent="0.3">
      <c r="A127" t="str">
        <f>U127&amp;" "&amp;V127&amp;" ("&amp;W127&amp;")"</f>
        <v>Kasák Michal (NZA)</v>
      </c>
      <c r="B127" t="str">
        <f>E127&amp;" "&amp;F127&amp;" "&amp;G127</f>
        <v>K1 1000 Juniori</v>
      </c>
      <c r="C127" t="str">
        <f>E127&amp;" "&amp;F127&amp;" "&amp;G127&amp;" "&amp;U127&amp;" "&amp;V127&amp;" ("&amp;W127&amp;")"</f>
        <v>K1 1000 Juniori Kasák Michal (NZA)</v>
      </c>
      <c r="D127">
        <v>18</v>
      </c>
      <c r="E127" t="s">
        <v>0</v>
      </c>
      <c r="F127">
        <v>1000</v>
      </c>
      <c r="G127" t="s">
        <v>1</v>
      </c>
      <c r="H127" t="s">
        <v>2</v>
      </c>
      <c r="I127" s="1">
        <v>44317</v>
      </c>
      <c r="J127" s="2">
        <v>0.50416666666666665</v>
      </c>
      <c r="K127">
        <v>4</v>
      </c>
      <c r="L127">
        <v>2</v>
      </c>
      <c r="M127" t="s">
        <v>217</v>
      </c>
      <c r="N127" s="3" t="s">
        <v>549</v>
      </c>
      <c r="O127" s="3" t="s">
        <v>550</v>
      </c>
      <c r="P127" s="3" t="s">
        <v>634</v>
      </c>
      <c r="Q127" s="3">
        <f>VALUE(N127)*3600+VALUE(O127)*60+VALUE(SUBSTITUTE(P127,".",","))</f>
        <v>265.32</v>
      </c>
      <c r="R127" s="4" t="str">
        <f t="shared" si="1"/>
        <v>0:04:25,320</v>
      </c>
      <c r="S127" t="s">
        <v>4</v>
      </c>
      <c r="T127">
        <v>5472</v>
      </c>
      <c r="U127" t="s">
        <v>66</v>
      </c>
      <c r="V127" t="s">
        <v>24</v>
      </c>
      <c r="W127" t="s">
        <v>48</v>
      </c>
    </row>
    <row r="128" spans="1:23" outlineLevel="2" x14ac:dyDescent="0.3">
      <c r="A128" t="str">
        <f>U128&amp;" "&amp;V128&amp;" ("&amp;W128&amp;")"</f>
        <v>Kasák Michal (NZA)</v>
      </c>
      <c r="B128" t="str">
        <f>E128&amp;" "&amp;F128&amp;" "&amp;G128</f>
        <v>K1 1000 Juniori</v>
      </c>
      <c r="C128" t="str">
        <f>E128&amp;" "&amp;F128&amp;" "&amp;G128&amp;" "&amp;U128&amp;" "&amp;V128&amp;" ("&amp;W128&amp;")"</f>
        <v>K1 1000 Juniori Kasák Michal (NZA)</v>
      </c>
      <c r="D128">
        <v>34</v>
      </c>
      <c r="E128" t="s">
        <v>0</v>
      </c>
      <c r="F128">
        <v>1000</v>
      </c>
      <c r="G128" t="s">
        <v>1</v>
      </c>
      <c r="H128" t="s">
        <v>2</v>
      </c>
      <c r="I128" s="1">
        <v>44317</v>
      </c>
      <c r="J128" s="2">
        <v>0.60555555555555551</v>
      </c>
      <c r="K128">
        <v>3</v>
      </c>
      <c r="L128">
        <v>4</v>
      </c>
      <c r="M128" t="s">
        <v>241</v>
      </c>
      <c r="N128" s="3" t="s">
        <v>549</v>
      </c>
      <c r="O128" s="3" t="s">
        <v>550</v>
      </c>
      <c r="P128" s="3" t="s">
        <v>658</v>
      </c>
      <c r="Q128" s="3">
        <f>VALUE(N128)*3600+VALUE(O128)*60+VALUE(SUBSTITUTE(P128,".",","))</f>
        <v>260.88</v>
      </c>
      <c r="R128" s="4" t="str">
        <f t="shared" si="1"/>
        <v>0:04:20,880</v>
      </c>
      <c r="S128" t="s">
        <v>4</v>
      </c>
      <c r="T128">
        <v>5472</v>
      </c>
      <c r="U128" t="s">
        <v>66</v>
      </c>
      <c r="V128" t="s">
        <v>24</v>
      </c>
      <c r="W128" t="s">
        <v>48</v>
      </c>
    </row>
    <row r="129" spans="1:23" outlineLevel="1" x14ac:dyDescent="0.3">
      <c r="C129" s="5" t="s">
        <v>1086</v>
      </c>
      <c r="I129" s="1"/>
      <c r="J129" s="2"/>
      <c r="N129" s="3"/>
      <c r="O129" s="3"/>
      <c r="P129" s="3"/>
      <c r="Q129" s="3">
        <f>SUBTOTAL(9,Q130:Q132)</f>
        <v>788.24</v>
      </c>
      <c r="R129" s="6" t="str">
        <f t="shared" si="1"/>
        <v>0:13:08,240</v>
      </c>
    </row>
    <row r="130" spans="1:23" outlineLevel="2" x14ac:dyDescent="0.3">
      <c r="A130" t="str">
        <f>U130&amp;" "&amp;V130&amp;" ("&amp;W130&amp;")"</f>
        <v>Kmiť Tomáš (UKB)</v>
      </c>
      <c r="B130" t="str">
        <f>E130&amp;" "&amp;F130&amp;" "&amp;G130</f>
        <v>K1 1000 Juniori</v>
      </c>
      <c r="C130" t="str">
        <f>E130&amp;" "&amp;F130&amp;" "&amp;G130&amp;" "&amp;U130&amp;" "&amp;V130&amp;" ("&amp;W130&amp;")"</f>
        <v>K1 1000 Juniori Kmiť Tomáš (UKB)</v>
      </c>
      <c r="D130">
        <v>4</v>
      </c>
      <c r="E130" t="s">
        <v>0</v>
      </c>
      <c r="F130">
        <v>1000</v>
      </c>
      <c r="G130" t="s">
        <v>1</v>
      </c>
      <c r="H130" t="s">
        <v>2</v>
      </c>
      <c r="I130" s="1">
        <v>44317</v>
      </c>
      <c r="J130" s="2">
        <v>0.43958333333333338</v>
      </c>
      <c r="K130">
        <v>8</v>
      </c>
      <c r="L130">
        <v>6</v>
      </c>
      <c r="M130" t="s">
        <v>52</v>
      </c>
      <c r="N130" s="3" t="s">
        <v>549</v>
      </c>
      <c r="O130" s="3" t="s">
        <v>550</v>
      </c>
      <c r="P130" s="3" t="s">
        <v>565</v>
      </c>
      <c r="Q130" s="3">
        <f>VALUE(N130)*3600+VALUE(O130)*60+VALUE(SUBSTITUTE(P130,".",","))</f>
        <v>268.32</v>
      </c>
      <c r="R130" s="4" t="str">
        <f t="shared" si="1"/>
        <v>0:04:28,320</v>
      </c>
      <c r="S130" t="s">
        <v>4</v>
      </c>
      <c r="T130">
        <v>2405</v>
      </c>
      <c r="U130" t="s">
        <v>53</v>
      </c>
      <c r="V130" t="s">
        <v>54</v>
      </c>
      <c r="W130" t="s">
        <v>55</v>
      </c>
    </row>
    <row r="131" spans="1:23" outlineLevel="2" x14ac:dyDescent="0.3">
      <c r="A131" t="str">
        <f>U131&amp;" "&amp;V131&amp;" ("&amp;W131&amp;")"</f>
        <v>Kmiť Tomáš (UKB)</v>
      </c>
      <c r="B131" t="str">
        <f>E131&amp;" "&amp;F131&amp;" "&amp;G131</f>
        <v>K1 1000 Juniori</v>
      </c>
      <c r="C131" t="str">
        <f>E131&amp;" "&amp;F131&amp;" "&amp;G131&amp;" "&amp;U131&amp;" "&amp;V131&amp;" ("&amp;W131&amp;")"</f>
        <v>K1 1000 Juniori Kmiť Tomáš (UKB)</v>
      </c>
      <c r="D131">
        <v>17</v>
      </c>
      <c r="E131" t="s">
        <v>0</v>
      </c>
      <c r="F131">
        <v>1000</v>
      </c>
      <c r="G131" t="s">
        <v>1</v>
      </c>
      <c r="H131" t="s">
        <v>2</v>
      </c>
      <c r="I131" s="1">
        <v>44317</v>
      </c>
      <c r="J131" s="2">
        <v>0.50208333333333333</v>
      </c>
      <c r="K131">
        <v>8</v>
      </c>
      <c r="L131">
        <v>7</v>
      </c>
      <c r="M131" t="s">
        <v>215</v>
      </c>
      <c r="N131" s="3" t="s">
        <v>549</v>
      </c>
      <c r="O131" s="3" t="s">
        <v>550</v>
      </c>
      <c r="P131" s="3" t="s">
        <v>632</v>
      </c>
      <c r="Q131" s="3">
        <f>VALUE(N131)*3600+VALUE(O131)*60+VALUE(SUBSTITUTE(P131,".",","))</f>
        <v>269.95999999999998</v>
      </c>
      <c r="R131" s="4" t="str">
        <f t="shared" si="1"/>
        <v>0:04:29,960</v>
      </c>
      <c r="S131" t="s">
        <v>4</v>
      </c>
      <c r="T131">
        <v>2405</v>
      </c>
      <c r="U131" t="s">
        <v>53</v>
      </c>
      <c r="V131" t="s">
        <v>54</v>
      </c>
      <c r="W131" t="s">
        <v>55</v>
      </c>
    </row>
    <row r="132" spans="1:23" outlineLevel="2" x14ac:dyDescent="0.3">
      <c r="A132" t="str">
        <f>U132&amp;" "&amp;V132&amp;" ("&amp;W132&amp;")"</f>
        <v>Kmiť Tomáš (UKB)</v>
      </c>
      <c r="B132" t="str">
        <f>E132&amp;" "&amp;F132&amp;" "&amp;G132</f>
        <v>K1 1000 Juniori</v>
      </c>
      <c r="C132" t="str">
        <f>E132&amp;" "&amp;F132&amp;" "&amp;G132&amp;" "&amp;U132&amp;" "&amp;V132&amp;" ("&amp;W132&amp;")"</f>
        <v>K1 1000 Juniori Kmiť Tomáš (UKB)</v>
      </c>
      <c r="D132">
        <v>33</v>
      </c>
      <c r="E132" t="s">
        <v>0</v>
      </c>
      <c r="F132">
        <v>1000</v>
      </c>
      <c r="G132" t="s">
        <v>1</v>
      </c>
      <c r="H132" t="s">
        <v>2</v>
      </c>
      <c r="I132" s="1">
        <v>44317</v>
      </c>
      <c r="J132" s="2">
        <v>0.60347222222222219</v>
      </c>
      <c r="K132">
        <v>4</v>
      </c>
      <c r="L132">
        <v>7</v>
      </c>
      <c r="M132" t="s">
        <v>275</v>
      </c>
      <c r="N132" s="3" t="s">
        <v>549</v>
      </c>
      <c r="O132" s="3" t="s">
        <v>550</v>
      </c>
      <c r="P132" s="3" t="s">
        <v>690</v>
      </c>
      <c r="Q132" s="3">
        <f>VALUE(N132)*3600+VALUE(O132)*60+VALUE(SUBSTITUTE(P132,".",","))</f>
        <v>249.96</v>
      </c>
      <c r="R132" s="4" t="str">
        <f t="shared" ref="R132:R195" si="2">TEXT(Q132/(24*60*60),"[h]:mm:ss,000")</f>
        <v>0:04:09,960</v>
      </c>
      <c r="S132" t="s">
        <v>4</v>
      </c>
      <c r="T132">
        <v>2405</v>
      </c>
      <c r="U132" t="s">
        <v>53</v>
      </c>
      <c r="V132" t="s">
        <v>54</v>
      </c>
      <c r="W132" t="s">
        <v>55</v>
      </c>
    </row>
    <row r="133" spans="1:23" outlineLevel="1" x14ac:dyDescent="0.3">
      <c r="C133" s="5" t="s">
        <v>1085</v>
      </c>
      <c r="I133" s="1"/>
      <c r="J133" s="2"/>
      <c r="N133" s="3"/>
      <c r="O133" s="3"/>
      <c r="P133" s="3"/>
      <c r="Q133" s="3">
        <f>SUBTOTAL(9,Q134:Q136)</f>
        <v>746.16</v>
      </c>
      <c r="R133" s="6" t="str">
        <f t="shared" si="2"/>
        <v>0:12:26,160</v>
      </c>
    </row>
    <row r="134" spans="1:23" outlineLevel="2" x14ac:dyDescent="0.3">
      <c r="A134" t="str">
        <f>U134&amp;" "&amp;V134&amp;" ("&amp;W134&amp;")"</f>
        <v>Kobyda Ondrej (TAT)</v>
      </c>
      <c r="B134" t="str">
        <f>E134&amp;" "&amp;F134&amp;" "&amp;G134</f>
        <v>K1 1000 Juniori</v>
      </c>
      <c r="C134" t="str">
        <f>E134&amp;" "&amp;F134&amp;" "&amp;G134&amp;" "&amp;U134&amp;" "&amp;V134&amp;" ("&amp;W134&amp;")"</f>
        <v>K1 1000 Juniori Kobyda Ondrej (TAT)</v>
      </c>
      <c r="D134">
        <v>4</v>
      </c>
      <c r="E134" t="s">
        <v>0</v>
      </c>
      <c r="F134">
        <v>1000</v>
      </c>
      <c r="G134" t="s">
        <v>1</v>
      </c>
      <c r="H134" t="s">
        <v>2</v>
      </c>
      <c r="I134" s="1">
        <v>44317</v>
      </c>
      <c r="J134" s="2">
        <v>0.43958333333333338</v>
      </c>
      <c r="K134">
        <v>5</v>
      </c>
      <c r="L134">
        <v>1</v>
      </c>
      <c r="M134" t="s">
        <v>34</v>
      </c>
      <c r="N134" s="3" t="s">
        <v>549</v>
      </c>
      <c r="O134" s="3" t="s">
        <v>550</v>
      </c>
      <c r="P134" s="3" t="s">
        <v>560</v>
      </c>
      <c r="Q134" s="3">
        <f>VALUE(N134)*3600+VALUE(O134)*60+VALUE(SUBSTITUTE(P134,".",","))</f>
        <v>252.44</v>
      </c>
      <c r="R134" s="4" t="str">
        <f t="shared" si="2"/>
        <v>0:04:12,440</v>
      </c>
      <c r="S134" t="s">
        <v>4</v>
      </c>
      <c r="T134">
        <v>3778</v>
      </c>
      <c r="U134" t="s">
        <v>35</v>
      </c>
      <c r="V134" t="s">
        <v>36</v>
      </c>
      <c r="W134" t="s">
        <v>37</v>
      </c>
    </row>
    <row r="135" spans="1:23" outlineLevel="2" x14ac:dyDescent="0.3">
      <c r="A135" t="str">
        <f>U135&amp;" "&amp;V135&amp;" ("&amp;W135&amp;")"</f>
        <v>Kobyda Ondrej (TAT)</v>
      </c>
      <c r="B135" t="str">
        <f>E135&amp;" "&amp;F135&amp;" "&amp;G135</f>
        <v>K1 1000 Juniori</v>
      </c>
      <c r="C135" t="str">
        <f>E135&amp;" "&amp;F135&amp;" "&amp;G135&amp;" "&amp;U135&amp;" "&amp;V135&amp;" ("&amp;W135&amp;")"</f>
        <v>K1 1000 Juniori Kobyda Ondrej (TAT)</v>
      </c>
      <c r="D135">
        <v>17</v>
      </c>
      <c r="E135" t="s">
        <v>0</v>
      </c>
      <c r="F135">
        <v>1000</v>
      </c>
      <c r="G135" t="s">
        <v>1</v>
      </c>
      <c r="H135" t="s">
        <v>2</v>
      </c>
      <c r="I135" s="1">
        <v>44317</v>
      </c>
      <c r="J135" s="2">
        <v>0.50208333333333333</v>
      </c>
      <c r="K135">
        <v>3</v>
      </c>
      <c r="L135">
        <v>3</v>
      </c>
      <c r="M135" t="s">
        <v>211</v>
      </c>
      <c r="N135" s="3" t="s">
        <v>549</v>
      </c>
      <c r="O135" s="3" t="s">
        <v>550</v>
      </c>
      <c r="P135" s="3" t="s">
        <v>628</v>
      </c>
      <c r="Q135" s="3">
        <f>VALUE(N135)*3600+VALUE(O135)*60+VALUE(SUBSTITUTE(P135,".",","))</f>
        <v>258.2</v>
      </c>
      <c r="R135" s="4" t="str">
        <f t="shared" si="2"/>
        <v>0:04:18,200</v>
      </c>
      <c r="S135" t="s">
        <v>4</v>
      </c>
      <c r="T135">
        <v>3778</v>
      </c>
      <c r="U135" t="s">
        <v>35</v>
      </c>
      <c r="V135" t="s">
        <v>36</v>
      </c>
      <c r="W135" t="s">
        <v>37</v>
      </c>
    </row>
    <row r="136" spans="1:23" outlineLevel="2" x14ac:dyDescent="0.3">
      <c r="A136" t="str">
        <f>U136&amp;" "&amp;V136&amp;" ("&amp;W136&amp;")"</f>
        <v>Kobyda Ondrej (TAT)</v>
      </c>
      <c r="B136" t="str">
        <f>E136&amp;" "&amp;F136&amp;" "&amp;G136</f>
        <v>K1 1000 Juniori</v>
      </c>
      <c r="C136" t="str">
        <f>E136&amp;" "&amp;F136&amp;" "&amp;G136&amp;" "&amp;U136&amp;" "&amp;V136&amp;" ("&amp;W136&amp;")"</f>
        <v>K1 1000 Juniori Kobyda Ondrej (TAT)</v>
      </c>
      <c r="D136">
        <v>33</v>
      </c>
      <c r="E136" t="s">
        <v>0</v>
      </c>
      <c r="F136">
        <v>1000</v>
      </c>
      <c r="G136" t="s">
        <v>1</v>
      </c>
      <c r="H136" t="s">
        <v>2</v>
      </c>
      <c r="I136" s="1">
        <v>44317</v>
      </c>
      <c r="J136" s="2">
        <v>0.60347222222222219</v>
      </c>
      <c r="K136">
        <v>6</v>
      </c>
      <c r="L136">
        <v>1</v>
      </c>
      <c r="M136" t="s">
        <v>270</v>
      </c>
      <c r="N136" s="3" t="s">
        <v>549</v>
      </c>
      <c r="O136" s="3" t="s">
        <v>677</v>
      </c>
      <c r="P136" s="3" t="s">
        <v>686</v>
      </c>
      <c r="Q136" s="3">
        <f>VALUE(N136)*3600+VALUE(O136)*60+VALUE(SUBSTITUTE(P136,".",","))</f>
        <v>235.52</v>
      </c>
      <c r="R136" s="4" t="str">
        <f t="shared" si="2"/>
        <v>0:03:55,520</v>
      </c>
      <c r="S136" t="s">
        <v>4</v>
      </c>
      <c r="T136">
        <v>3778</v>
      </c>
      <c r="U136" t="s">
        <v>35</v>
      </c>
      <c r="V136" t="s">
        <v>36</v>
      </c>
      <c r="W136" t="s">
        <v>37</v>
      </c>
    </row>
    <row r="137" spans="1:23" outlineLevel="1" x14ac:dyDescent="0.3">
      <c r="C137" s="5" t="s">
        <v>1084</v>
      </c>
      <c r="I137" s="1"/>
      <c r="J137" s="2"/>
      <c r="N137" s="3"/>
      <c r="O137" s="3"/>
      <c r="P137" s="3"/>
      <c r="Q137" s="3">
        <f>SUBTOTAL(9,Q138:Q140)</f>
        <v>479.44</v>
      </c>
      <c r="R137" s="6" t="str">
        <f t="shared" si="2"/>
        <v>0:07:59,440</v>
      </c>
    </row>
    <row r="138" spans="1:23" outlineLevel="2" x14ac:dyDescent="0.3">
      <c r="A138" t="str">
        <f>U138&amp;" "&amp;V138&amp;" ("&amp;W138&amp;")"</f>
        <v>Kukučka Juraj (NOV)</v>
      </c>
      <c r="B138" t="str">
        <f>E138&amp;" "&amp;F138&amp;" "&amp;G138</f>
        <v>K1 1000 Juniori</v>
      </c>
      <c r="C138" t="str">
        <f>E138&amp;" "&amp;F138&amp;" "&amp;G138&amp;" "&amp;U138&amp;" "&amp;V138&amp;" ("&amp;W138&amp;")"</f>
        <v>K1 1000 Juniori Kukučka Juraj (NOV)</v>
      </c>
      <c r="D138">
        <v>3</v>
      </c>
      <c r="E138" t="s">
        <v>0</v>
      </c>
      <c r="F138">
        <v>1000</v>
      </c>
      <c r="G138" t="s">
        <v>1</v>
      </c>
      <c r="H138" t="s">
        <v>2</v>
      </c>
      <c r="I138" s="1">
        <v>44317</v>
      </c>
      <c r="J138" s="2">
        <v>0.4375</v>
      </c>
      <c r="K138">
        <v>7</v>
      </c>
      <c r="L138">
        <v>4</v>
      </c>
      <c r="M138" t="s">
        <v>15</v>
      </c>
      <c r="N138" s="3" t="s">
        <v>549</v>
      </c>
      <c r="O138" s="3" t="s">
        <v>550</v>
      </c>
      <c r="P138" s="3" t="s">
        <v>554</v>
      </c>
      <c r="Q138" s="3">
        <f>VALUE(N138)*3600+VALUE(O138)*60+VALUE(SUBSTITUTE(P138,".",","))</f>
        <v>245</v>
      </c>
      <c r="R138" s="4" t="str">
        <f t="shared" si="2"/>
        <v>0:04:05,000</v>
      </c>
      <c r="S138" t="s">
        <v>4</v>
      </c>
      <c r="T138">
        <v>2716</v>
      </c>
      <c r="U138" t="s">
        <v>16</v>
      </c>
      <c r="V138" t="s">
        <v>17</v>
      </c>
      <c r="W138" t="s">
        <v>18</v>
      </c>
    </row>
    <row r="139" spans="1:23" outlineLevel="2" x14ac:dyDescent="0.3">
      <c r="A139" t="str">
        <f>U139&amp;" "&amp;V139&amp;" ("&amp;W139&amp;")"</f>
        <v>Kukučka Juraj (NOV)</v>
      </c>
      <c r="B139" t="str">
        <f>E139&amp;" "&amp;F139&amp;" "&amp;G139</f>
        <v>K1 1000 Juniori</v>
      </c>
      <c r="C139" t="str">
        <f>E139&amp;" "&amp;F139&amp;" "&amp;G139&amp;" "&amp;U139&amp;" "&amp;V139&amp;" ("&amp;W139&amp;")"</f>
        <v>K1 1000 Juniori Kukučka Juraj (NOV)</v>
      </c>
      <c r="D139">
        <v>16</v>
      </c>
      <c r="E139" t="s">
        <v>0</v>
      </c>
      <c r="F139">
        <v>1000</v>
      </c>
      <c r="G139" t="s">
        <v>1</v>
      </c>
      <c r="H139" t="s">
        <v>2</v>
      </c>
      <c r="I139" s="1">
        <v>44317</v>
      </c>
      <c r="J139" s="2">
        <v>0.5</v>
      </c>
      <c r="K139">
        <v>5</v>
      </c>
      <c r="L139">
        <v>0</v>
      </c>
      <c r="M139" t="s">
        <v>207</v>
      </c>
      <c r="N139" s="3" t="s">
        <v>549</v>
      </c>
      <c r="O139" s="3" t="s">
        <v>549</v>
      </c>
      <c r="P139" s="3" t="s">
        <v>625</v>
      </c>
      <c r="Q139" s="3">
        <f>VALUE(N139)*3600+VALUE(O139)*60+VALUE(SUBSTITUTE(P139,".",","))</f>
        <v>0</v>
      </c>
      <c r="R139" s="4" t="str">
        <f t="shared" si="2"/>
        <v>0:00:00,000</v>
      </c>
      <c r="S139" t="s">
        <v>208</v>
      </c>
      <c r="T139">
        <v>2716</v>
      </c>
      <c r="U139" t="s">
        <v>16</v>
      </c>
      <c r="V139" t="s">
        <v>17</v>
      </c>
      <c r="W139" t="s">
        <v>18</v>
      </c>
    </row>
    <row r="140" spans="1:23" outlineLevel="2" x14ac:dyDescent="0.3">
      <c r="A140" t="str">
        <f>U140&amp;" "&amp;V140&amp;" ("&amp;W140&amp;")"</f>
        <v>Kukučka Juraj (NOV)</v>
      </c>
      <c r="B140" t="str">
        <f>E140&amp;" "&amp;F140&amp;" "&amp;G140</f>
        <v>K1 1000 Juniori</v>
      </c>
      <c r="C140" t="str">
        <f>E140&amp;" "&amp;F140&amp;" "&amp;G140&amp;" "&amp;U140&amp;" "&amp;V140&amp;" ("&amp;W140&amp;")"</f>
        <v>K1 1000 Juniori Kukučka Juraj (NOV)</v>
      </c>
      <c r="D140">
        <v>32</v>
      </c>
      <c r="E140" t="s">
        <v>0</v>
      </c>
      <c r="F140">
        <v>1000</v>
      </c>
      <c r="G140" t="s">
        <v>1</v>
      </c>
      <c r="H140" t="s">
        <v>2</v>
      </c>
      <c r="I140" s="1">
        <v>44317</v>
      </c>
      <c r="J140" s="2">
        <v>0.60138888888888886</v>
      </c>
      <c r="K140">
        <v>4</v>
      </c>
      <c r="L140">
        <v>5</v>
      </c>
      <c r="M140" t="s">
        <v>265</v>
      </c>
      <c r="N140" s="3" t="s">
        <v>549</v>
      </c>
      <c r="O140" s="3" t="s">
        <v>677</v>
      </c>
      <c r="P140" s="3" t="s">
        <v>584</v>
      </c>
      <c r="Q140" s="3">
        <f>VALUE(N140)*3600+VALUE(O140)*60+VALUE(SUBSTITUTE(P140,".",","))</f>
        <v>234.44</v>
      </c>
      <c r="R140" s="4" t="str">
        <f t="shared" si="2"/>
        <v>0:03:54,440</v>
      </c>
      <c r="S140" t="s">
        <v>4</v>
      </c>
      <c r="T140">
        <v>2716</v>
      </c>
      <c r="U140" t="s">
        <v>16</v>
      </c>
      <c r="V140" t="s">
        <v>17</v>
      </c>
      <c r="W140" t="s">
        <v>18</v>
      </c>
    </row>
    <row r="141" spans="1:23" outlineLevel="1" x14ac:dyDescent="0.3">
      <c r="C141" s="5" t="s">
        <v>1083</v>
      </c>
      <c r="I141" s="1"/>
      <c r="J141" s="2"/>
      <c r="N141" s="3"/>
      <c r="O141" s="3"/>
      <c r="P141" s="3"/>
      <c r="Q141" s="3">
        <f>SUBTOTAL(9,Q142:Q144)</f>
        <v>824.947</v>
      </c>
      <c r="R141" s="6" t="str">
        <f t="shared" si="2"/>
        <v>0:13:44,947</v>
      </c>
    </row>
    <row r="142" spans="1:23" outlineLevel="2" x14ac:dyDescent="0.3">
      <c r="A142" t="str">
        <f>U142&amp;" "&amp;V142&amp;" ("&amp;W142&amp;")"</f>
        <v>Mrva Martin (SLA)</v>
      </c>
      <c r="B142" t="str">
        <f>E142&amp;" "&amp;F142&amp;" "&amp;G142</f>
        <v>K1 1000 Juniori</v>
      </c>
      <c r="C142" t="str">
        <f>E142&amp;" "&amp;F142&amp;" "&amp;G142&amp;" "&amp;U142&amp;" "&amp;V142&amp;" ("&amp;W142&amp;")"</f>
        <v>K1 1000 Juniori Mrva Martin (SLA)</v>
      </c>
      <c r="D142">
        <v>5</v>
      </c>
      <c r="E142" t="s">
        <v>0</v>
      </c>
      <c r="F142">
        <v>1000</v>
      </c>
      <c r="G142" t="s">
        <v>1</v>
      </c>
      <c r="H142" t="s">
        <v>2</v>
      </c>
      <c r="I142" s="1">
        <v>44317</v>
      </c>
      <c r="J142" s="2">
        <v>0.44166666666666665</v>
      </c>
      <c r="K142">
        <v>7</v>
      </c>
      <c r="L142">
        <v>2</v>
      </c>
      <c r="M142" t="s">
        <v>61</v>
      </c>
      <c r="N142" s="3" t="s">
        <v>549</v>
      </c>
      <c r="O142" s="3" t="s">
        <v>550</v>
      </c>
      <c r="P142" s="3" t="s">
        <v>568</v>
      </c>
      <c r="Q142" s="3">
        <f>VALUE(N142)*3600+VALUE(O142)*60+VALUE(SUBSTITUTE(P142,".",","))</f>
        <v>272.66700000000003</v>
      </c>
      <c r="R142" s="4" t="str">
        <f t="shared" si="2"/>
        <v>0:04:32,667</v>
      </c>
      <c r="S142" t="s">
        <v>4</v>
      </c>
      <c r="T142">
        <v>213</v>
      </c>
      <c r="U142" t="s">
        <v>62</v>
      </c>
      <c r="V142" t="s">
        <v>63</v>
      </c>
      <c r="W142" t="s">
        <v>64</v>
      </c>
    </row>
    <row r="143" spans="1:23" outlineLevel="2" x14ac:dyDescent="0.3">
      <c r="A143" t="str">
        <f>U143&amp;" "&amp;V143&amp;" ("&amp;W143&amp;")"</f>
        <v>Mrva Martin (SLA)</v>
      </c>
      <c r="B143" t="str">
        <f>E143&amp;" "&amp;F143&amp;" "&amp;G143</f>
        <v>K1 1000 Juniori</v>
      </c>
      <c r="C143" t="str">
        <f>E143&amp;" "&amp;F143&amp;" "&amp;G143&amp;" "&amp;U143&amp;" "&amp;V143&amp;" ("&amp;W143&amp;")"</f>
        <v>K1 1000 Juniori Mrva Martin (SLA)</v>
      </c>
      <c r="D143">
        <v>18</v>
      </c>
      <c r="E143" t="s">
        <v>0</v>
      </c>
      <c r="F143">
        <v>1000</v>
      </c>
      <c r="G143" t="s">
        <v>1</v>
      </c>
      <c r="H143" t="s">
        <v>2</v>
      </c>
      <c r="I143" s="1">
        <v>44317</v>
      </c>
      <c r="J143" s="2">
        <v>0.50416666666666665</v>
      </c>
      <c r="K143">
        <v>5</v>
      </c>
      <c r="L143">
        <v>5</v>
      </c>
      <c r="M143" t="s">
        <v>219</v>
      </c>
      <c r="N143" s="3" t="s">
        <v>549</v>
      </c>
      <c r="O143" s="3" t="s">
        <v>550</v>
      </c>
      <c r="P143" s="3" t="s">
        <v>636</v>
      </c>
      <c r="Q143" s="3">
        <f>VALUE(N143)*3600+VALUE(O143)*60+VALUE(SUBSTITUTE(P143,".",","))</f>
        <v>282.39999999999998</v>
      </c>
      <c r="R143" s="4" t="str">
        <f t="shared" si="2"/>
        <v>0:04:42,400</v>
      </c>
      <c r="S143" t="s">
        <v>4</v>
      </c>
      <c r="T143">
        <v>213</v>
      </c>
      <c r="U143" t="s">
        <v>62</v>
      </c>
      <c r="V143" t="s">
        <v>63</v>
      </c>
      <c r="W143" t="s">
        <v>64</v>
      </c>
    </row>
    <row r="144" spans="1:23" outlineLevel="2" x14ac:dyDescent="0.3">
      <c r="A144" t="str">
        <f>U144&amp;" "&amp;V144&amp;" ("&amp;W144&amp;")"</f>
        <v>Mrva Martin (SLA)</v>
      </c>
      <c r="B144" t="str">
        <f>E144&amp;" "&amp;F144&amp;" "&amp;G144</f>
        <v>K1 1000 Juniori</v>
      </c>
      <c r="C144" t="str">
        <f>E144&amp;" "&amp;F144&amp;" "&amp;G144&amp;" "&amp;U144&amp;" "&amp;V144&amp;" ("&amp;W144&amp;")"</f>
        <v>K1 1000 Juniori Mrva Martin (SLA)</v>
      </c>
      <c r="D144">
        <v>34</v>
      </c>
      <c r="E144" t="s">
        <v>0</v>
      </c>
      <c r="F144">
        <v>1000</v>
      </c>
      <c r="G144" t="s">
        <v>1</v>
      </c>
      <c r="H144" t="s">
        <v>2</v>
      </c>
      <c r="I144" s="1">
        <v>44317</v>
      </c>
      <c r="J144" s="2">
        <v>0.60555555555555551</v>
      </c>
      <c r="K144">
        <v>4</v>
      </c>
      <c r="L144">
        <v>5</v>
      </c>
      <c r="M144" t="s">
        <v>244</v>
      </c>
      <c r="N144" s="3" t="s">
        <v>549</v>
      </c>
      <c r="O144" s="3" t="s">
        <v>550</v>
      </c>
      <c r="P144" s="3" t="s">
        <v>661</v>
      </c>
      <c r="Q144" s="3">
        <f>VALUE(N144)*3600+VALUE(O144)*60+VALUE(SUBSTITUTE(P144,".",","))</f>
        <v>269.88</v>
      </c>
      <c r="R144" s="4" t="str">
        <f t="shared" si="2"/>
        <v>0:04:29,880</v>
      </c>
      <c r="S144" t="s">
        <v>4</v>
      </c>
      <c r="T144">
        <v>213</v>
      </c>
      <c r="U144" t="s">
        <v>62</v>
      </c>
      <c r="V144" t="s">
        <v>63</v>
      </c>
      <c r="W144" t="s">
        <v>64</v>
      </c>
    </row>
    <row r="145" spans="1:23" outlineLevel="1" x14ac:dyDescent="0.3">
      <c r="C145" s="5" t="s">
        <v>1082</v>
      </c>
      <c r="I145" s="1"/>
      <c r="J145" s="2"/>
      <c r="N145" s="3"/>
      <c r="O145" s="3"/>
      <c r="P145" s="3"/>
      <c r="Q145" s="3">
        <f>SUBTOTAL(9,Q146:Q148)</f>
        <v>802.92000000000007</v>
      </c>
      <c r="R145" s="6" t="str">
        <f t="shared" si="2"/>
        <v>0:13:22,920</v>
      </c>
    </row>
    <row r="146" spans="1:23" outlineLevel="2" x14ac:dyDescent="0.3">
      <c r="A146" t="str">
        <f>U146&amp;" "&amp;V146&amp;" ("&amp;W146&amp;")"</f>
        <v>Pitelka Samuel (ZLP)</v>
      </c>
      <c r="B146" t="str">
        <f>E146&amp;" "&amp;F146&amp;" "&amp;G146</f>
        <v>K1 1000 Juniori</v>
      </c>
      <c r="C146" t="str">
        <f>E146&amp;" "&amp;F146&amp;" "&amp;G146&amp;" "&amp;U146&amp;" "&amp;V146&amp;" ("&amp;W146&amp;")"</f>
        <v>K1 1000 Juniori Pitelka Samuel (ZLP)</v>
      </c>
      <c r="D146">
        <v>3</v>
      </c>
      <c r="E146" t="s">
        <v>0</v>
      </c>
      <c r="F146">
        <v>1000</v>
      </c>
      <c r="G146" t="s">
        <v>1</v>
      </c>
      <c r="H146" t="s">
        <v>2</v>
      </c>
      <c r="I146" s="1">
        <v>44317</v>
      </c>
      <c r="J146" s="2">
        <v>0.4375</v>
      </c>
      <c r="K146">
        <v>1</v>
      </c>
      <c r="L146">
        <v>9</v>
      </c>
      <c r="M146" t="s">
        <v>31</v>
      </c>
      <c r="N146" s="3" t="s">
        <v>549</v>
      </c>
      <c r="O146" s="3" t="s">
        <v>550</v>
      </c>
      <c r="P146" s="3" t="s">
        <v>559</v>
      </c>
      <c r="Q146" s="3">
        <f>VALUE(N146)*3600+VALUE(O146)*60+VALUE(SUBSTITUTE(P146,".",","))</f>
        <v>275.32</v>
      </c>
      <c r="R146" s="4" t="str">
        <f t="shared" si="2"/>
        <v>0:04:35,320</v>
      </c>
      <c r="S146" t="s">
        <v>4</v>
      </c>
      <c r="T146">
        <v>5438</v>
      </c>
      <c r="U146" t="s">
        <v>32</v>
      </c>
      <c r="V146" t="s">
        <v>30</v>
      </c>
      <c r="W146" t="s">
        <v>33</v>
      </c>
    </row>
    <row r="147" spans="1:23" outlineLevel="2" x14ac:dyDescent="0.3">
      <c r="A147" t="str">
        <f>U147&amp;" "&amp;V147&amp;" ("&amp;W147&amp;")"</f>
        <v>Pitelka Samuel (ZLP)</v>
      </c>
      <c r="B147" t="str">
        <f>E147&amp;" "&amp;F147&amp;" "&amp;G147</f>
        <v>K1 1000 Juniori</v>
      </c>
      <c r="C147" t="str">
        <f>E147&amp;" "&amp;F147&amp;" "&amp;G147&amp;" "&amp;U147&amp;" "&amp;V147&amp;" ("&amp;W147&amp;")"</f>
        <v>K1 1000 Juniori Pitelka Samuel (ZLP)</v>
      </c>
      <c r="D147">
        <v>16</v>
      </c>
      <c r="E147" t="s">
        <v>0</v>
      </c>
      <c r="F147">
        <v>1000</v>
      </c>
      <c r="G147" t="s">
        <v>1</v>
      </c>
      <c r="H147" t="s">
        <v>2</v>
      </c>
      <c r="I147" s="1">
        <v>44317</v>
      </c>
      <c r="J147" s="2">
        <v>0.5</v>
      </c>
      <c r="K147">
        <v>9</v>
      </c>
      <c r="L147">
        <v>8</v>
      </c>
      <c r="M147" t="s">
        <v>206</v>
      </c>
      <c r="N147" s="3" t="s">
        <v>549</v>
      </c>
      <c r="O147" s="3" t="s">
        <v>550</v>
      </c>
      <c r="P147" s="3" t="s">
        <v>624</v>
      </c>
      <c r="Q147" s="3">
        <f>VALUE(N147)*3600+VALUE(O147)*60+VALUE(SUBSTITUTE(P147,".",","))</f>
        <v>272.64</v>
      </c>
      <c r="R147" s="4" t="str">
        <f t="shared" si="2"/>
        <v>0:04:32,640</v>
      </c>
      <c r="S147" t="s">
        <v>4</v>
      </c>
      <c r="T147">
        <v>5438</v>
      </c>
      <c r="U147" t="s">
        <v>32</v>
      </c>
      <c r="V147" t="s">
        <v>30</v>
      </c>
      <c r="W147" t="s">
        <v>33</v>
      </c>
    </row>
    <row r="148" spans="1:23" outlineLevel="2" x14ac:dyDescent="0.3">
      <c r="A148" t="str">
        <f>U148&amp;" "&amp;V148&amp;" ("&amp;W148&amp;")"</f>
        <v>Pitelka Samuel (ZLP)</v>
      </c>
      <c r="B148" t="str">
        <f>E148&amp;" "&amp;F148&amp;" "&amp;G148</f>
        <v>K1 1000 Juniori</v>
      </c>
      <c r="C148" t="str">
        <f>E148&amp;" "&amp;F148&amp;" "&amp;G148&amp;" "&amp;U148&amp;" "&amp;V148&amp;" ("&amp;W148&amp;")"</f>
        <v>K1 1000 Juniori Pitelka Samuel (ZLP)</v>
      </c>
      <c r="D148">
        <v>32</v>
      </c>
      <c r="E148" t="s">
        <v>0</v>
      </c>
      <c r="F148">
        <v>1000</v>
      </c>
      <c r="G148" t="s">
        <v>1</v>
      </c>
      <c r="H148" t="s">
        <v>2</v>
      </c>
      <c r="I148" s="1">
        <v>44317</v>
      </c>
      <c r="J148" s="2">
        <v>0.60138888888888886</v>
      </c>
      <c r="K148">
        <v>2</v>
      </c>
      <c r="L148">
        <v>9</v>
      </c>
      <c r="M148" t="s">
        <v>269</v>
      </c>
      <c r="N148" s="3" t="s">
        <v>549</v>
      </c>
      <c r="O148" s="3" t="s">
        <v>550</v>
      </c>
      <c r="P148" s="3" t="s">
        <v>685</v>
      </c>
      <c r="Q148" s="3">
        <f>VALUE(N148)*3600+VALUE(O148)*60+VALUE(SUBSTITUTE(P148,".",","))</f>
        <v>254.96</v>
      </c>
      <c r="R148" s="4" t="str">
        <f t="shared" si="2"/>
        <v>0:04:14,960</v>
      </c>
      <c r="S148" t="s">
        <v>4</v>
      </c>
      <c r="T148">
        <v>5438</v>
      </c>
      <c r="U148" t="s">
        <v>32</v>
      </c>
      <c r="V148" t="s">
        <v>30</v>
      </c>
      <c r="W148" t="s">
        <v>33</v>
      </c>
    </row>
    <row r="149" spans="1:23" outlineLevel="1" x14ac:dyDescent="0.3">
      <c r="C149" s="5" t="s">
        <v>1081</v>
      </c>
      <c r="I149" s="1"/>
      <c r="J149" s="2"/>
      <c r="N149" s="3"/>
      <c r="O149" s="3"/>
      <c r="P149" s="3"/>
      <c r="Q149" s="3">
        <f>SUBTOTAL(9,Q150:Q152)</f>
        <v>722.96</v>
      </c>
      <c r="R149" s="6" t="str">
        <f t="shared" si="2"/>
        <v>0:12:02,960</v>
      </c>
    </row>
    <row r="150" spans="1:23" outlineLevel="2" x14ac:dyDescent="0.3">
      <c r="A150" t="str">
        <f>U150&amp;" "&amp;V150&amp;" ("&amp;W150&amp;")"</f>
        <v>Podhradský Viktor Samuel (PIE)</v>
      </c>
      <c r="B150" t="str">
        <f>E150&amp;" "&amp;F150&amp;" "&amp;G150</f>
        <v>K1 1000 Juniori</v>
      </c>
      <c r="C150" t="str">
        <f>E150&amp;" "&amp;F150&amp;" "&amp;G150&amp;" "&amp;U150&amp;" "&amp;V150&amp;" ("&amp;W150&amp;")"</f>
        <v>K1 1000 Juniori Podhradský Viktor Samuel (PIE)</v>
      </c>
      <c r="D150">
        <v>3</v>
      </c>
      <c r="E150" t="s">
        <v>0</v>
      </c>
      <c r="F150">
        <v>1000</v>
      </c>
      <c r="G150" t="s">
        <v>1</v>
      </c>
      <c r="H150" t="s">
        <v>2</v>
      </c>
      <c r="I150" s="1">
        <v>44317</v>
      </c>
      <c r="J150" s="2">
        <v>0.4375</v>
      </c>
      <c r="K150">
        <v>6</v>
      </c>
      <c r="L150">
        <v>1</v>
      </c>
      <c r="M150" t="s">
        <v>3</v>
      </c>
      <c r="N150" s="3" t="s">
        <v>549</v>
      </c>
      <c r="O150" s="3" t="s">
        <v>550</v>
      </c>
      <c r="P150" s="3" t="s">
        <v>551</v>
      </c>
      <c r="Q150" s="3">
        <f>VALUE(N150)*3600+VALUE(O150)*60+VALUE(SUBSTITUTE(P150,".",","))</f>
        <v>241.2</v>
      </c>
      <c r="R150" s="4" t="str">
        <f t="shared" si="2"/>
        <v>0:04:01,200</v>
      </c>
      <c r="S150" t="s">
        <v>4</v>
      </c>
      <c r="T150">
        <v>215</v>
      </c>
      <c r="U150" t="s">
        <v>5</v>
      </c>
      <c r="V150" t="s">
        <v>6</v>
      </c>
      <c r="W150" t="s">
        <v>7</v>
      </c>
    </row>
    <row r="151" spans="1:23" outlineLevel="2" x14ac:dyDescent="0.3">
      <c r="A151" t="str">
        <f>U151&amp;" "&amp;V151&amp;" ("&amp;W151&amp;")"</f>
        <v>Podhradský Viktor Samuel (PIE)</v>
      </c>
      <c r="B151" t="str">
        <f>E151&amp;" "&amp;F151&amp;" "&amp;G151</f>
        <v>K1 1000 Juniori</v>
      </c>
      <c r="C151" t="str">
        <f>E151&amp;" "&amp;F151&amp;" "&amp;G151&amp;" "&amp;U151&amp;" "&amp;V151&amp;" ("&amp;W151&amp;")"</f>
        <v>K1 1000 Juniori Podhradský Viktor Samuel (PIE)</v>
      </c>
      <c r="D151">
        <v>16</v>
      </c>
      <c r="E151" t="s">
        <v>0</v>
      </c>
      <c r="F151">
        <v>1000</v>
      </c>
      <c r="G151" t="s">
        <v>1</v>
      </c>
      <c r="H151" t="s">
        <v>2</v>
      </c>
      <c r="I151" s="1">
        <v>44317</v>
      </c>
      <c r="J151" s="2">
        <v>0.5</v>
      </c>
      <c r="K151">
        <v>4</v>
      </c>
      <c r="L151">
        <v>2</v>
      </c>
      <c r="M151" t="s">
        <v>200</v>
      </c>
      <c r="N151" s="3" t="s">
        <v>549</v>
      </c>
      <c r="O151" s="3" t="s">
        <v>550</v>
      </c>
      <c r="P151" s="3" t="s">
        <v>618</v>
      </c>
      <c r="Q151" s="3">
        <f>VALUE(N151)*3600+VALUE(O151)*60+VALUE(SUBSTITUTE(P151,".",","))</f>
        <v>251.08</v>
      </c>
      <c r="R151" s="4" t="str">
        <f t="shared" si="2"/>
        <v>0:04:11,080</v>
      </c>
      <c r="S151" t="s">
        <v>4</v>
      </c>
      <c r="T151">
        <v>215</v>
      </c>
      <c r="U151" t="s">
        <v>5</v>
      </c>
      <c r="V151" t="s">
        <v>6</v>
      </c>
      <c r="W151" t="s">
        <v>7</v>
      </c>
    </row>
    <row r="152" spans="1:23" outlineLevel="2" x14ac:dyDescent="0.3">
      <c r="A152" t="str">
        <f>U152&amp;" "&amp;V152&amp;" ("&amp;W152&amp;")"</f>
        <v>Podhradský Viktor Samuel (PIE)</v>
      </c>
      <c r="B152" t="str">
        <f>E152&amp;" "&amp;F152&amp;" "&amp;G152</f>
        <v>K1 1000 Juniori</v>
      </c>
      <c r="C152" t="str">
        <f>E152&amp;" "&amp;F152&amp;" "&amp;G152&amp;" "&amp;U152&amp;" "&amp;V152&amp;" ("&amp;W152&amp;")"</f>
        <v>K1 1000 Juniori Podhradský Viktor Samuel (PIE)</v>
      </c>
      <c r="D152">
        <v>32</v>
      </c>
      <c r="E152" t="s">
        <v>0</v>
      </c>
      <c r="F152">
        <v>1000</v>
      </c>
      <c r="G152" t="s">
        <v>1</v>
      </c>
      <c r="H152" t="s">
        <v>2</v>
      </c>
      <c r="I152" s="1">
        <v>44317</v>
      </c>
      <c r="J152" s="2">
        <v>0.60138888888888886</v>
      </c>
      <c r="K152">
        <v>1</v>
      </c>
      <c r="L152">
        <v>2</v>
      </c>
      <c r="M152" t="s">
        <v>262</v>
      </c>
      <c r="N152" s="3" t="s">
        <v>549</v>
      </c>
      <c r="O152" s="3" t="s">
        <v>677</v>
      </c>
      <c r="P152" s="3" t="s">
        <v>679</v>
      </c>
      <c r="Q152" s="3">
        <f>VALUE(N152)*3600+VALUE(O152)*60+VALUE(SUBSTITUTE(P152,".",","))</f>
        <v>230.68</v>
      </c>
      <c r="R152" s="4" t="str">
        <f t="shared" si="2"/>
        <v>0:03:50,680</v>
      </c>
      <c r="S152" t="s">
        <v>4</v>
      </c>
      <c r="T152">
        <v>215</v>
      </c>
      <c r="U152" t="s">
        <v>5</v>
      </c>
      <c r="V152" t="s">
        <v>6</v>
      </c>
      <c r="W152" t="s">
        <v>7</v>
      </c>
    </row>
    <row r="153" spans="1:23" outlineLevel="1" x14ac:dyDescent="0.3">
      <c r="C153" s="5" t="s">
        <v>1080</v>
      </c>
      <c r="I153" s="1"/>
      <c r="J153" s="2"/>
      <c r="N153" s="3"/>
      <c r="O153" s="3"/>
      <c r="P153" s="3"/>
      <c r="Q153" s="3">
        <f>SUBTOTAL(9,Q154:Q156)</f>
        <v>729.2</v>
      </c>
      <c r="R153" s="6" t="str">
        <f t="shared" si="2"/>
        <v>0:12:09,200</v>
      </c>
    </row>
    <row r="154" spans="1:23" outlineLevel="2" x14ac:dyDescent="0.3">
      <c r="A154" t="str">
        <f>U154&amp;" "&amp;V154&amp;" ("&amp;W154&amp;")"</f>
        <v>Podleiszek Filip (KOM)</v>
      </c>
      <c r="B154" t="str">
        <f>E154&amp;" "&amp;F154&amp;" "&amp;G154</f>
        <v>K1 1000 Juniori</v>
      </c>
      <c r="C154" t="str">
        <f>E154&amp;" "&amp;F154&amp;" "&amp;G154&amp;" "&amp;U154&amp;" "&amp;V154&amp;" ("&amp;W154&amp;")"</f>
        <v>K1 1000 Juniori Podleiszek Filip (KOM)</v>
      </c>
      <c r="D154">
        <v>3</v>
      </c>
      <c r="E154" t="s">
        <v>0</v>
      </c>
      <c r="F154">
        <v>1000</v>
      </c>
      <c r="G154" t="s">
        <v>1</v>
      </c>
      <c r="H154" t="s">
        <v>2</v>
      </c>
      <c r="I154" s="1">
        <v>44317</v>
      </c>
      <c r="J154" s="2">
        <v>0.4375</v>
      </c>
      <c r="K154">
        <v>9</v>
      </c>
      <c r="L154">
        <v>3</v>
      </c>
      <c r="M154" t="s">
        <v>11</v>
      </c>
      <c r="N154" s="3" t="s">
        <v>549</v>
      </c>
      <c r="O154" s="3" t="s">
        <v>550</v>
      </c>
      <c r="P154" s="3" t="s">
        <v>553</v>
      </c>
      <c r="Q154" s="3">
        <f>VALUE(N154)*3600+VALUE(O154)*60+VALUE(SUBSTITUTE(P154,".",","))</f>
        <v>244.08</v>
      </c>
      <c r="R154" s="4" t="str">
        <f t="shared" si="2"/>
        <v>0:04:04,080</v>
      </c>
      <c r="S154" t="s">
        <v>4</v>
      </c>
      <c r="T154">
        <v>2450</v>
      </c>
      <c r="U154" t="s">
        <v>12</v>
      </c>
      <c r="V154" t="s">
        <v>13</v>
      </c>
      <c r="W154" t="s">
        <v>14</v>
      </c>
    </row>
    <row r="155" spans="1:23" outlineLevel="2" x14ac:dyDescent="0.3">
      <c r="A155" t="str">
        <f>U155&amp;" "&amp;V155&amp;" ("&amp;W155&amp;")"</f>
        <v>Podleiszek Filip (KOM)</v>
      </c>
      <c r="B155" t="str">
        <f>E155&amp;" "&amp;F155&amp;" "&amp;G155</f>
        <v>K1 1000 Juniori</v>
      </c>
      <c r="C155" t="str">
        <f>E155&amp;" "&amp;F155&amp;" "&amp;G155&amp;" "&amp;U155&amp;" "&amp;V155&amp;" ("&amp;W155&amp;")"</f>
        <v>K1 1000 Juniori Podleiszek Filip (KOM)</v>
      </c>
      <c r="D155">
        <v>16</v>
      </c>
      <c r="E155" t="s">
        <v>0</v>
      </c>
      <c r="F155">
        <v>1000</v>
      </c>
      <c r="G155" t="s">
        <v>1</v>
      </c>
      <c r="H155" t="s">
        <v>2</v>
      </c>
      <c r="I155" s="1">
        <v>44317</v>
      </c>
      <c r="J155" s="2">
        <v>0.5</v>
      </c>
      <c r="K155">
        <v>7</v>
      </c>
      <c r="L155">
        <v>3</v>
      </c>
      <c r="M155" t="s">
        <v>201</v>
      </c>
      <c r="N155" s="3" t="s">
        <v>549</v>
      </c>
      <c r="O155" s="3" t="s">
        <v>550</v>
      </c>
      <c r="P155" s="3" t="s">
        <v>619</v>
      </c>
      <c r="Q155" s="3">
        <f>VALUE(N155)*3600+VALUE(O155)*60+VALUE(SUBSTITUTE(P155,".",","))</f>
        <v>251.12</v>
      </c>
      <c r="R155" s="4" t="str">
        <f t="shared" si="2"/>
        <v>0:04:11,120</v>
      </c>
      <c r="S155" t="s">
        <v>4</v>
      </c>
      <c r="T155">
        <v>2450</v>
      </c>
      <c r="U155" t="s">
        <v>12</v>
      </c>
      <c r="V155" t="s">
        <v>13</v>
      </c>
      <c r="W155" t="s">
        <v>14</v>
      </c>
    </row>
    <row r="156" spans="1:23" outlineLevel="2" x14ac:dyDescent="0.3">
      <c r="A156" t="str">
        <f>U156&amp;" "&amp;V156&amp;" ("&amp;W156&amp;")"</f>
        <v>Podleiszek Filip (KOM)</v>
      </c>
      <c r="B156" t="str">
        <f>E156&amp;" "&amp;F156&amp;" "&amp;G156</f>
        <v>K1 1000 Juniori</v>
      </c>
      <c r="C156" t="str">
        <f>E156&amp;" "&amp;F156&amp;" "&amp;G156&amp;" "&amp;U156&amp;" "&amp;V156&amp;" ("&amp;W156&amp;")"</f>
        <v>K1 1000 Juniori Podleiszek Filip (KOM)</v>
      </c>
      <c r="D156">
        <v>32</v>
      </c>
      <c r="E156" t="s">
        <v>0</v>
      </c>
      <c r="F156">
        <v>1000</v>
      </c>
      <c r="G156" t="s">
        <v>1</v>
      </c>
      <c r="H156" t="s">
        <v>2</v>
      </c>
      <c r="I156" s="1">
        <v>44317</v>
      </c>
      <c r="J156" s="2">
        <v>0.60138888888888886</v>
      </c>
      <c r="K156">
        <v>8</v>
      </c>
      <c r="L156">
        <v>4</v>
      </c>
      <c r="M156" t="s">
        <v>264</v>
      </c>
      <c r="N156" s="3" t="s">
        <v>549</v>
      </c>
      <c r="O156" s="3" t="s">
        <v>677</v>
      </c>
      <c r="P156" s="3" t="s">
        <v>681</v>
      </c>
      <c r="Q156" s="3">
        <f>VALUE(N156)*3600+VALUE(O156)*60+VALUE(SUBSTITUTE(P156,".",","))</f>
        <v>234</v>
      </c>
      <c r="R156" s="4" t="str">
        <f t="shared" si="2"/>
        <v>0:03:54,000</v>
      </c>
      <c r="S156" t="s">
        <v>4</v>
      </c>
      <c r="T156">
        <v>2450</v>
      </c>
      <c r="U156" t="s">
        <v>12</v>
      </c>
      <c r="V156" t="s">
        <v>13</v>
      </c>
      <c r="W156" t="s">
        <v>14</v>
      </c>
    </row>
    <row r="157" spans="1:23" outlineLevel="1" x14ac:dyDescent="0.3">
      <c r="C157" s="5" t="s">
        <v>1079</v>
      </c>
      <c r="I157" s="1"/>
      <c r="J157" s="2"/>
      <c r="N157" s="3"/>
      <c r="O157" s="3"/>
      <c r="P157" s="3"/>
      <c r="Q157" s="3">
        <f>SUBTOTAL(9,Q158:Q160)</f>
        <v>718</v>
      </c>
      <c r="R157" s="6" t="str">
        <f t="shared" si="2"/>
        <v>0:11:58,000</v>
      </c>
    </row>
    <row r="158" spans="1:23" outlineLevel="2" x14ac:dyDescent="0.3">
      <c r="A158" t="str">
        <f>U158&amp;" "&amp;V158&amp;" ("&amp;W158&amp;")"</f>
        <v>Rybanský Daniel (PIE)</v>
      </c>
      <c r="B158" t="str">
        <f>E158&amp;" "&amp;F158&amp;" "&amp;G158</f>
        <v>K1 1000 Juniori</v>
      </c>
      <c r="C158" t="str">
        <f>E158&amp;" "&amp;F158&amp;" "&amp;G158&amp;" "&amp;U158&amp;" "&amp;V158&amp;" ("&amp;W158&amp;")"</f>
        <v>K1 1000 Juniori Rybanský Daniel (PIE)</v>
      </c>
      <c r="D158">
        <v>3</v>
      </c>
      <c r="E158" t="s">
        <v>0</v>
      </c>
      <c r="F158">
        <v>1000</v>
      </c>
      <c r="G158" t="s">
        <v>1</v>
      </c>
      <c r="H158" t="s">
        <v>2</v>
      </c>
      <c r="I158" s="1">
        <v>44317</v>
      </c>
      <c r="J158" s="2">
        <v>0.4375</v>
      </c>
      <c r="K158">
        <v>5</v>
      </c>
      <c r="L158">
        <v>2</v>
      </c>
      <c r="M158" t="s">
        <v>8</v>
      </c>
      <c r="N158" s="3" t="s">
        <v>549</v>
      </c>
      <c r="O158" s="3" t="s">
        <v>550</v>
      </c>
      <c r="P158" s="3" t="s">
        <v>552</v>
      </c>
      <c r="Q158" s="3">
        <f>VALUE(N158)*3600+VALUE(O158)*60+VALUE(SUBSTITUTE(P158,".",","))</f>
        <v>242</v>
      </c>
      <c r="R158" s="4" t="str">
        <f t="shared" si="2"/>
        <v>0:04:02,000</v>
      </c>
      <c r="S158" t="s">
        <v>4</v>
      </c>
      <c r="T158">
        <v>209</v>
      </c>
      <c r="U158" t="s">
        <v>9</v>
      </c>
      <c r="V158" t="s">
        <v>10</v>
      </c>
      <c r="W158" t="s">
        <v>7</v>
      </c>
    </row>
    <row r="159" spans="1:23" outlineLevel="2" x14ac:dyDescent="0.3">
      <c r="A159" t="str">
        <f>U159&amp;" "&amp;V159&amp;" ("&amp;W159&amp;")"</f>
        <v>Rybanský Daniel (PIE)</v>
      </c>
      <c r="B159" t="str">
        <f>E159&amp;" "&amp;F159&amp;" "&amp;G159</f>
        <v>K1 1000 Juniori</v>
      </c>
      <c r="C159" t="str">
        <f>E159&amp;" "&amp;F159&amp;" "&amp;G159&amp;" "&amp;U159&amp;" "&amp;V159&amp;" ("&amp;W159&amp;")"</f>
        <v>K1 1000 Juniori Rybanský Daniel (PIE)</v>
      </c>
      <c r="D159">
        <v>16</v>
      </c>
      <c r="E159" t="s">
        <v>0</v>
      </c>
      <c r="F159">
        <v>1000</v>
      </c>
      <c r="G159" t="s">
        <v>1</v>
      </c>
      <c r="H159" t="s">
        <v>2</v>
      </c>
      <c r="I159" s="1">
        <v>44317</v>
      </c>
      <c r="J159" s="2">
        <v>0.5</v>
      </c>
      <c r="K159">
        <v>8</v>
      </c>
      <c r="L159">
        <v>1</v>
      </c>
      <c r="M159" t="s">
        <v>199</v>
      </c>
      <c r="N159" s="3" t="s">
        <v>549</v>
      </c>
      <c r="O159" s="3" t="s">
        <v>550</v>
      </c>
      <c r="P159" s="3" t="s">
        <v>617</v>
      </c>
      <c r="Q159" s="3">
        <f>VALUE(N159)*3600+VALUE(O159)*60+VALUE(SUBSTITUTE(P159,".",","))</f>
        <v>245.48</v>
      </c>
      <c r="R159" s="4" t="str">
        <f t="shared" si="2"/>
        <v>0:04:05,480</v>
      </c>
      <c r="S159" t="s">
        <v>4</v>
      </c>
      <c r="T159">
        <v>209</v>
      </c>
      <c r="U159" t="s">
        <v>9</v>
      </c>
      <c r="V159" t="s">
        <v>10</v>
      </c>
      <c r="W159" t="s">
        <v>7</v>
      </c>
    </row>
    <row r="160" spans="1:23" outlineLevel="2" x14ac:dyDescent="0.3">
      <c r="A160" t="str">
        <f>U160&amp;" "&amp;V160&amp;" ("&amp;W160&amp;")"</f>
        <v>Rybanský Daniel (PIE)</v>
      </c>
      <c r="B160" t="str">
        <f>E160&amp;" "&amp;F160&amp;" "&amp;G160</f>
        <v>K1 1000 Juniori</v>
      </c>
      <c r="C160" t="str">
        <f>E160&amp;" "&amp;F160&amp;" "&amp;G160&amp;" "&amp;U160&amp;" "&amp;V160&amp;" ("&amp;W160&amp;")"</f>
        <v>K1 1000 Juniori Rybanský Daniel (PIE)</v>
      </c>
      <c r="D160">
        <v>32</v>
      </c>
      <c r="E160" t="s">
        <v>0</v>
      </c>
      <c r="F160">
        <v>1000</v>
      </c>
      <c r="G160" t="s">
        <v>1</v>
      </c>
      <c r="H160" t="s">
        <v>2</v>
      </c>
      <c r="I160" s="1">
        <v>44317</v>
      </c>
      <c r="J160" s="2">
        <v>0.60138888888888886</v>
      </c>
      <c r="K160">
        <v>6</v>
      </c>
      <c r="L160">
        <v>1</v>
      </c>
      <c r="M160" t="s">
        <v>261</v>
      </c>
      <c r="N160" s="3" t="s">
        <v>549</v>
      </c>
      <c r="O160" s="3" t="s">
        <v>677</v>
      </c>
      <c r="P160" s="3" t="s">
        <v>678</v>
      </c>
      <c r="Q160" s="3">
        <f>VALUE(N160)*3600+VALUE(O160)*60+VALUE(SUBSTITUTE(P160,".",","))</f>
        <v>230.52</v>
      </c>
      <c r="R160" s="4" t="str">
        <f t="shared" si="2"/>
        <v>0:03:50,520</v>
      </c>
      <c r="S160" t="s">
        <v>4</v>
      </c>
      <c r="T160">
        <v>209</v>
      </c>
      <c r="U160" t="s">
        <v>9</v>
      </c>
      <c r="V160" t="s">
        <v>10</v>
      </c>
      <c r="W160" t="s">
        <v>7</v>
      </c>
    </row>
    <row r="161" spans="1:23" outlineLevel="1" x14ac:dyDescent="0.3">
      <c r="C161" s="5" t="s">
        <v>1078</v>
      </c>
      <c r="I161" s="1"/>
      <c r="J161" s="2"/>
      <c r="N161" s="3"/>
      <c r="O161" s="3"/>
      <c r="P161" s="3"/>
      <c r="Q161" s="3">
        <f>SUBTOTAL(9,Q162:Q164)</f>
        <v>773.88</v>
      </c>
      <c r="R161" s="6" t="str">
        <f t="shared" si="2"/>
        <v>0:12:53,880</v>
      </c>
    </row>
    <row r="162" spans="1:23" outlineLevel="2" x14ac:dyDescent="0.3">
      <c r="A162" t="str">
        <f>U162&amp;" "&amp;V162&amp;" ("&amp;W162&amp;")"</f>
        <v>Schrimpel Peter (KOM)</v>
      </c>
      <c r="B162" t="str">
        <f>E162&amp;" "&amp;F162&amp;" "&amp;G162</f>
        <v>K1 1000 Juniori</v>
      </c>
      <c r="C162" t="str">
        <f>E162&amp;" "&amp;F162&amp;" "&amp;G162&amp;" "&amp;U162&amp;" "&amp;V162&amp;" ("&amp;W162&amp;")"</f>
        <v>K1 1000 Juniori Schrimpel Peter (KOM)</v>
      </c>
      <c r="D162">
        <v>3</v>
      </c>
      <c r="E162" t="s">
        <v>0</v>
      </c>
      <c r="F162">
        <v>1000</v>
      </c>
      <c r="G162" t="s">
        <v>1</v>
      </c>
      <c r="H162" t="s">
        <v>2</v>
      </c>
      <c r="I162" s="1">
        <v>44317</v>
      </c>
      <c r="J162" s="2">
        <v>0.4375</v>
      </c>
      <c r="K162">
        <v>2</v>
      </c>
      <c r="L162">
        <v>7</v>
      </c>
      <c r="M162" t="s">
        <v>25</v>
      </c>
      <c r="N162" s="3" t="s">
        <v>549</v>
      </c>
      <c r="O162" s="3" t="s">
        <v>550</v>
      </c>
      <c r="P162" s="3" t="s">
        <v>557</v>
      </c>
      <c r="Q162" s="3">
        <f>VALUE(N162)*3600+VALUE(O162)*60+VALUE(SUBSTITUTE(P162,".",","))</f>
        <v>268.95999999999998</v>
      </c>
      <c r="R162" s="4" t="str">
        <f t="shared" si="2"/>
        <v>0:04:28,960</v>
      </c>
      <c r="S162" t="s">
        <v>4</v>
      </c>
      <c r="T162">
        <v>4500</v>
      </c>
      <c r="U162" t="s">
        <v>26</v>
      </c>
      <c r="V162" t="s">
        <v>27</v>
      </c>
      <c r="W162" t="s">
        <v>14</v>
      </c>
    </row>
    <row r="163" spans="1:23" outlineLevel="2" x14ac:dyDescent="0.3">
      <c r="A163" t="str">
        <f>U163&amp;" "&amp;V163&amp;" ("&amp;W163&amp;")"</f>
        <v>Schrimpel Peter (KOM)</v>
      </c>
      <c r="B163" t="str">
        <f>E163&amp;" "&amp;F163&amp;" "&amp;G163</f>
        <v>K1 1000 Juniori</v>
      </c>
      <c r="C163" t="str">
        <f>E163&amp;" "&amp;F163&amp;" "&amp;G163&amp;" "&amp;U163&amp;" "&amp;V163&amp;" ("&amp;W163&amp;")"</f>
        <v>K1 1000 Juniori Schrimpel Peter (KOM)</v>
      </c>
      <c r="D163">
        <v>16</v>
      </c>
      <c r="E163" t="s">
        <v>0</v>
      </c>
      <c r="F163">
        <v>1000</v>
      </c>
      <c r="G163" t="s">
        <v>1</v>
      </c>
      <c r="H163" t="s">
        <v>2</v>
      </c>
      <c r="I163" s="1">
        <v>44317</v>
      </c>
      <c r="J163" s="2">
        <v>0.5</v>
      </c>
      <c r="K163">
        <v>3</v>
      </c>
      <c r="L163">
        <v>6</v>
      </c>
      <c r="M163" t="s">
        <v>204</v>
      </c>
      <c r="N163" s="3" t="s">
        <v>549</v>
      </c>
      <c r="O163" s="3" t="s">
        <v>550</v>
      </c>
      <c r="P163" s="3" t="s">
        <v>622</v>
      </c>
      <c r="Q163" s="3">
        <f>VALUE(N163)*3600+VALUE(O163)*60+VALUE(SUBSTITUTE(P163,".",","))</f>
        <v>263.76</v>
      </c>
      <c r="R163" s="4" t="str">
        <f t="shared" si="2"/>
        <v>0:04:23,760</v>
      </c>
      <c r="S163" t="s">
        <v>4</v>
      </c>
      <c r="T163">
        <v>4500</v>
      </c>
      <c r="U163" t="s">
        <v>26</v>
      </c>
      <c r="V163" t="s">
        <v>27</v>
      </c>
      <c r="W163" t="s">
        <v>14</v>
      </c>
    </row>
    <row r="164" spans="1:23" outlineLevel="2" x14ac:dyDescent="0.3">
      <c r="A164" t="str">
        <f>U164&amp;" "&amp;V164&amp;" ("&amp;W164&amp;")"</f>
        <v>Schrimpel Peter (KOM)</v>
      </c>
      <c r="B164" t="str">
        <f>E164&amp;" "&amp;F164&amp;" "&amp;G164</f>
        <v>K1 1000 Juniori</v>
      </c>
      <c r="C164" t="str">
        <f>E164&amp;" "&amp;F164&amp;" "&amp;G164&amp;" "&amp;U164&amp;" "&amp;V164&amp;" ("&amp;W164&amp;")"</f>
        <v>K1 1000 Juniori Schrimpel Peter (KOM)</v>
      </c>
      <c r="D164">
        <v>32</v>
      </c>
      <c r="E164" t="s">
        <v>0</v>
      </c>
      <c r="F164">
        <v>1000</v>
      </c>
      <c r="G164" t="s">
        <v>1</v>
      </c>
      <c r="H164" t="s">
        <v>2</v>
      </c>
      <c r="I164" s="1">
        <v>44317</v>
      </c>
      <c r="J164" s="2">
        <v>0.60138888888888886</v>
      </c>
      <c r="K164">
        <v>3</v>
      </c>
      <c r="L164">
        <v>7</v>
      </c>
      <c r="M164" t="s">
        <v>267</v>
      </c>
      <c r="N164" s="3" t="s">
        <v>549</v>
      </c>
      <c r="O164" s="3" t="s">
        <v>550</v>
      </c>
      <c r="P164" s="3" t="s">
        <v>683</v>
      </c>
      <c r="Q164" s="3">
        <f>VALUE(N164)*3600+VALUE(O164)*60+VALUE(SUBSTITUTE(P164,".",","))</f>
        <v>241.16</v>
      </c>
      <c r="R164" s="4" t="str">
        <f t="shared" si="2"/>
        <v>0:04:01,160</v>
      </c>
      <c r="S164" t="s">
        <v>4</v>
      </c>
      <c r="T164">
        <v>4500</v>
      </c>
      <c r="U164" t="s">
        <v>26</v>
      </c>
      <c r="V164" t="s">
        <v>27</v>
      </c>
      <c r="W164" t="s">
        <v>14</v>
      </c>
    </row>
    <row r="165" spans="1:23" outlineLevel="1" x14ac:dyDescent="0.3">
      <c r="C165" s="5" t="s">
        <v>1077</v>
      </c>
      <c r="I165" s="1"/>
      <c r="J165" s="2"/>
      <c r="N165" s="3"/>
      <c r="O165" s="3"/>
      <c r="P165" s="3"/>
      <c r="Q165" s="3">
        <f>SUBTOTAL(9,Q166:Q168)</f>
        <v>751.16000000000008</v>
      </c>
      <c r="R165" s="6" t="str">
        <f t="shared" si="2"/>
        <v>0:12:31,160</v>
      </c>
    </row>
    <row r="166" spans="1:23" outlineLevel="2" x14ac:dyDescent="0.3">
      <c r="A166" t="str">
        <f>U166&amp;" "&amp;V166&amp;" ("&amp;W166&amp;")"</f>
        <v>Stojkovič David (TAT)</v>
      </c>
      <c r="B166" t="str">
        <f>E166&amp;" "&amp;F166&amp;" "&amp;G166</f>
        <v>K1 1000 Juniori</v>
      </c>
      <c r="C166" t="str">
        <f>E166&amp;" "&amp;F166&amp;" "&amp;G166&amp;" "&amp;U166&amp;" "&amp;V166&amp;" ("&amp;W166&amp;")"</f>
        <v>K1 1000 Juniori Stojkovič David (TAT)</v>
      </c>
      <c r="D166">
        <v>4</v>
      </c>
      <c r="E166" t="s">
        <v>0</v>
      </c>
      <c r="F166">
        <v>1000</v>
      </c>
      <c r="G166" t="s">
        <v>1</v>
      </c>
      <c r="H166" t="s">
        <v>2</v>
      </c>
      <c r="I166" s="1">
        <v>44317</v>
      </c>
      <c r="J166" s="2">
        <v>0.43958333333333338</v>
      </c>
      <c r="K166">
        <v>3</v>
      </c>
      <c r="L166">
        <v>3</v>
      </c>
      <c r="M166" t="s">
        <v>42</v>
      </c>
      <c r="N166" s="3" t="s">
        <v>549</v>
      </c>
      <c r="O166" s="3" t="s">
        <v>550</v>
      </c>
      <c r="P166" s="3" t="s">
        <v>562</v>
      </c>
      <c r="Q166" s="3">
        <f>VALUE(N166)*3600+VALUE(O166)*60+VALUE(SUBSTITUTE(P166,".",","))</f>
        <v>258.16000000000003</v>
      </c>
      <c r="R166" s="4" t="str">
        <f t="shared" si="2"/>
        <v>0:04:18,160</v>
      </c>
      <c r="S166" t="s">
        <v>4</v>
      </c>
      <c r="T166">
        <v>2948</v>
      </c>
      <c r="U166" t="s">
        <v>43</v>
      </c>
      <c r="V166" t="s">
        <v>44</v>
      </c>
      <c r="W166" t="s">
        <v>37</v>
      </c>
    </row>
    <row r="167" spans="1:23" outlineLevel="2" x14ac:dyDescent="0.3">
      <c r="A167" t="str">
        <f>U167&amp;" "&amp;V167&amp;" ("&amp;W167&amp;")"</f>
        <v>Stojkovič David (TAT)</v>
      </c>
      <c r="B167" t="str">
        <f>E167&amp;" "&amp;F167&amp;" "&amp;G167</f>
        <v>K1 1000 Juniori</v>
      </c>
      <c r="C167" t="str">
        <f>E167&amp;" "&amp;F167&amp;" "&amp;G167&amp;" "&amp;U167&amp;" "&amp;V167&amp;" ("&amp;W167&amp;")"</f>
        <v>K1 1000 Juniori Stojkovič David (TAT)</v>
      </c>
      <c r="D167">
        <v>17</v>
      </c>
      <c r="E167" t="s">
        <v>0</v>
      </c>
      <c r="F167">
        <v>1000</v>
      </c>
      <c r="G167" t="s">
        <v>1</v>
      </c>
      <c r="H167" t="s">
        <v>2</v>
      </c>
      <c r="I167" s="1">
        <v>44317</v>
      </c>
      <c r="J167" s="2">
        <v>0.50208333333333333</v>
      </c>
      <c r="K167">
        <v>4</v>
      </c>
      <c r="L167">
        <v>2</v>
      </c>
      <c r="M167" t="s">
        <v>210</v>
      </c>
      <c r="N167" s="3" t="s">
        <v>549</v>
      </c>
      <c r="O167" s="3" t="s">
        <v>550</v>
      </c>
      <c r="P167" s="3" t="s">
        <v>627</v>
      </c>
      <c r="Q167" s="3">
        <f>VALUE(N167)*3600+VALUE(O167)*60+VALUE(SUBSTITUTE(P167,".",","))</f>
        <v>254.52</v>
      </c>
      <c r="R167" s="4" t="str">
        <f t="shared" si="2"/>
        <v>0:04:14,520</v>
      </c>
      <c r="S167" t="s">
        <v>4</v>
      </c>
      <c r="T167">
        <v>2948</v>
      </c>
      <c r="U167" t="s">
        <v>43</v>
      </c>
      <c r="V167" t="s">
        <v>44</v>
      </c>
      <c r="W167" t="s">
        <v>37</v>
      </c>
    </row>
    <row r="168" spans="1:23" outlineLevel="2" x14ac:dyDescent="0.3">
      <c r="A168" t="str">
        <f>U168&amp;" "&amp;V168&amp;" ("&amp;W168&amp;")"</f>
        <v>Stojkovič David (TAT)</v>
      </c>
      <c r="B168" t="str">
        <f>E168&amp;" "&amp;F168&amp;" "&amp;G168</f>
        <v>K1 1000 Juniori</v>
      </c>
      <c r="C168" t="str">
        <f>E168&amp;" "&amp;F168&amp;" "&amp;G168&amp;" "&amp;U168&amp;" "&amp;V168&amp;" ("&amp;W168&amp;")"</f>
        <v>K1 1000 Juniori Stojkovič David (TAT)</v>
      </c>
      <c r="D168">
        <v>33</v>
      </c>
      <c r="E168" t="s">
        <v>0</v>
      </c>
      <c r="F168">
        <v>1000</v>
      </c>
      <c r="G168" t="s">
        <v>1</v>
      </c>
      <c r="H168" t="s">
        <v>2</v>
      </c>
      <c r="I168" s="1">
        <v>44317</v>
      </c>
      <c r="J168" s="2">
        <v>0.60347222222222219</v>
      </c>
      <c r="K168">
        <v>8</v>
      </c>
      <c r="L168">
        <v>2</v>
      </c>
      <c r="M168" t="s">
        <v>271</v>
      </c>
      <c r="N168" s="3" t="s">
        <v>549</v>
      </c>
      <c r="O168" s="3" t="s">
        <v>677</v>
      </c>
      <c r="P168" s="3" t="s">
        <v>669</v>
      </c>
      <c r="Q168" s="3">
        <f>VALUE(N168)*3600+VALUE(O168)*60+VALUE(SUBSTITUTE(P168,".",","))</f>
        <v>238.48</v>
      </c>
      <c r="R168" s="4" t="str">
        <f t="shared" si="2"/>
        <v>0:03:58,480</v>
      </c>
      <c r="S168" t="s">
        <v>4</v>
      </c>
      <c r="T168">
        <v>2948</v>
      </c>
      <c r="U168" t="s">
        <v>43</v>
      </c>
      <c r="V168" t="s">
        <v>44</v>
      </c>
      <c r="W168" t="s">
        <v>37</v>
      </c>
    </row>
    <row r="169" spans="1:23" outlineLevel="1" x14ac:dyDescent="0.3">
      <c r="C169" s="5" t="s">
        <v>1076</v>
      </c>
      <c r="I169" s="1"/>
      <c r="J169" s="2"/>
      <c r="N169" s="3"/>
      <c r="O169" s="3"/>
      <c r="P169" s="3"/>
      <c r="Q169" s="3">
        <f>SUBTOTAL(9,Q170:Q172)</f>
        <v>817.95899999999995</v>
      </c>
      <c r="R169" s="6" t="str">
        <f t="shared" si="2"/>
        <v>0:13:37,959</v>
      </c>
    </row>
    <row r="170" spans="1:23" outlineLevel="2" x14ac:dyDescent="0.3">
      <c r="A170" t="str">
        <f>U170&amp;" "&amp;V170&amp;" ("&amp;W170&amp;")"</f>
        <v>Struhár Matej (TTS)</v>
      </c>
      <c r="B170" t="str">
        <f>E170&amp;" "&amp;F170&amp;" "&amp;G170</f>
        <v>K1 1000 Juniori</v>
      </c>
      <c r="C170" t="str">
        <f>E170&amp;" "&amp;F170&amp;" "&amp;G170&amp;" "&amp;U170&amp;" "&amp;V170&amp;" ("&amp;W170&amp;")"</f>
        <v>K1 1000 Juniori Struhár Matej (TTS)</v>
      </c>
      <c r="D170">
        <v>5</v>
      </c>
      <c r="E170" t="s">
        <v>0</v>
      </c>
      <c r="F170">
        <v>1000</v>
      </c>
      <c r="G170" t="s">
        <v>1</v>
      </c>
      <c r="H170" t="s">
        <v>2</v>
      </c>
      <c r="I170" s="1">
        <v>44317</v>
      </c>
      <c r="J170" s="2">
        <v>0.44166666666666665</v>
      </c>
      <c r="K170">
        <v>4</v>
      </c>
      <c r="L170">
        <v>5</v>
      </c>
      <c r="M170" t="s">
        <v>69</v>
      </c>
      <c r="N170" s="3" t="s">
        <v>549</v>
      </c>
      <c r="O170" s="3" t="s">
        <v>550</v>
      </c>
      <c r="P170" s="3" t="s">
        <v>571</v>
      </c>
      <c r="Q170" s="3">
        <f>VALUE(N170)*3600+VALUE(O170)*60+VALUE(SUBSTITUTE(P170,".",","))</f>
        <v>287.15899999999999</v>
      </c>
      <c r="R170" s="4" t="str">
        <f t="shared" si="2"/>
        <v>0:04:47,159</v>
      </c>
      <c r="S170" t="s">
        <v>4</v>
      </c>
      <c r="T170">
        <v>5936</v>
      </c>
      <c r="U170" t="s">
        <v>70</v>
      </c>
      <c r="V170" t="s">
        <v>21</v>
      </c>
      <c r="W170" t="s">
        <v>71</v>
      </c>
    </row>
    <row r="171" spans="1:23" outlineLevel="2" x14ac:dyDescent="0.3">
      <c r="A171" t="str">
        <f>U171&amp;" "&amp;V171&amp;" ("&amp;W171&amp;")"</f>
        <v>Struhár Matej (TTS)</v>
      </c>
      <c r="B171" t="str">
        <f>E171&amp;" "&amp;F171&amp;" "&amp;G171</f>
        <v>K1 1000 Juniori</v>
      </c>
      <c r="C171" t="str">
        <f>E171&amp;" "&amp;F171&amp;" "&amp;G171&amp;" "&amp;U171&amp;" "&amp;V171&amp;" ("&amp;W171&amp;")"</f>
        <v>K1 1000 Juniori Struhár Matej (TTS)</v>
      </c>
      <c r="D171">
        <v>18</v>
      </c>
      <c r="E171" t="s">
        <v>0</v>
      </c>
      <c r="F171">
        <v>1000</v>
      </c>
      <c r="G171" t="s">
        <v>1</v>
      </c>
      <c r="H171" t="s">
        <v>2</v>
      </c>
      <c r="I171" s="1">
        <v>44317</v>
      </c>
      <c r="J171" s="2">
        <v>0.50416666666666665</v>
      </c>
      <c r="K171">
        <v>6</v>
      </c>
      <c r="L171">
        <v>3</v>
      </c>
      <c r="M171" t="s">
        <v>218</v>
      </c>
      <c r="N171" s="3" t="s">
        <v>549</v>
      </c>
      <c r="O171" s="3" t="s">
        <v>550</v>
      </c>
      <c r="P171" s="3" t="s">
        <v>635</v>
      </c>
      <c r="Q171" s="3">
        <f>VALUE(N171)*3600+VALUE(O171)*60+VALUE(SUBSTITUTE(P171,".",","))</f>
        <v>272.27999999999997</v>
      </c>
      <c r="R171" s="4" t="str">
        <f t="shared" si="2"/>
        <v>0:04:32,280</v>
      </c>
      <c r="S171" t="s">
        <v>4</v>
      </c>
      <c r="T171">
        <v>5936</v>
      </c>
      <c r="U171" t="s">
        <v>70</v>
      </c>
      <c r="V171" t="s">
        <v>21</v>
      </c>
      <c r="W171" t="s">
        <v>71</v>
      </c>
    </row>
    <row r="172" spans="1:23" outlineLevel="2" x14ac:dyDescent="0.3">
      <c r="A172" t="str">
        <f>U172&amp;" "&amp;V172&amp;" ("&amp;W172&amp;")"</f>
        <v>Struhár Matej (TTS)</v>
      </c>
      <c r="B172" t="str">
        <f>E172&amp;" "&amp;F172&amp;" "&amp;G172</f>
        <v>K1 1000 Juniori</v>
      </c>
      <c r="C172" t="str">
        <f>E172&amp;" "&amp;F172&amp;" "&amp;G172&amp;" "&amp;U172&amp;" "&amp;V172&amp;" ("&amp;W172&amp;")"</f>
        <v>K1 1000 Juniori Struhár Matej (TTS)</v>
      </c>
      <c r="D172">
        <v>34</v>
      </c>
      <c r="E172" t="s">
        <v>0</v>
      </c>
      <c r="F172">
        <v>1000</v>
      </c>
      <c r="G172" t="s">
        <v>1</v>
      </c>
      <c r="H172" t="s">
        <v>2</v>
      </c>
      <c r="I172" s="1">
        <v>44317</v>
      </c>
      <c r="J172" s="2">
        <v>0.60555555555555551</v>
      </c>
      <c r="K172">
        <v>7</v>
      </c>
      <c r="L172">
        <v>3</v>
      </c>
      <c r="M172" t="s">
        <v>278</v>
      </c>
      <c r="N172" s="3" t="s">
        <v>549</v>
      </c>
      <c r="O172" s="3" t="s">
        <v>550</v>
      </c>
      <c r="P172" s="3" t="s">
        <v>693</v>
      </c>
      <c r="Q172" s="3">
        <f>VALUE(N172)*3600+VALUE(O172)*60+VALUE(SUBSTITUTE(P172,".",","))</f>
        <v>258.52</v>
      </c>
      <c r="R172" s="4" t="str">
        <f t="shared" si="2"/>
        <v>0:04:18,520</v>
      </c>
      <c r="S172" t="s">
        <v>4</v>
      </c>
      <c r="T172">
        <v>5936</v>
      </c>
      <c r="U172" t="s">
        <v>70</v>
      </c>
      <c r="V172" t="s">
        <v>21</v>
      </c>
      <c r="W172" t="s">
        <v>71</v>
      </c>
    </row>
    <row r="173" spans="1:23" outlineLevel="1" x14ac:dyDescent="0.3">
      <c r="C173" s="5" t="s">
        <v>1075</v>
      </c>
      <c r="I173" s="1"/>
      <c r="J173" s="2"/>
      <c r="N173" s="3"/>
      <c r="O173" s="3"/>
      <c r="P173" s="3"/>
      <c r="Q173" s="3">
        <f>SUBTOTAL(9,Q174:Q176)</f>
        <v>750.83999999999992</v>
      </c>
      <c r="R173" s="6" t="str">
        <f t="shared" si="2"/>
        <v>0:12:30,840</v>
      </c>
    </row>
    <row r="174" spans="1:23" outlineLevel="2" x14ac:dyDescent="0.3">
      <c r="A174" t="str">
        <f>U174&amp;" "&amp;V174&amp;" ("&amp;W174&amp;")"</f>
        <v>Vargha Boris (ŠAM)</v>
      </c>
      <c r="B174" t="str">
        <f>E174&amp;" "&amp;F174&amp;" "&amp;G174</f>
        <v>K1 1000 Juniori</v>
      </c>
      <c r="C174" t="str">
        <f>E174&amp;" "&amp;F174&amp;" "&amp;G174&amp;" "&amp;U174&amp;" "&amp;V174&amp;" ("&amp;W174&amp;")"</f>
        <v>K1 1000 Juniori Vargha Boris (ŠAM)</v>
      </c>
      <c r="D174">
        <v>4</v>
      </c>
      <c r="E174" t="s">
        <v>0</v>
      </c>
      <c r="F174">
        <v>1000</v>
      </c>
      <c r="G174" t="s">
        <v>1</v>
      </c>
      <c r="H174" t="s">
        <v>2</v>
      </c>
      <c r="I174" s="1">
        <v>44317</v>
      </c>
      <c r="J174" s="2">
        <v>0.43958333333333338</v>
      </c>
      <c r="K174">
        <v>6</v>
      </c>
      <c r="L174">
        <v>2</v>
      </c>
      <c r="M174" t="s">
        <v>38</v>
      </c>
      <c r="N174" s="3" t="s">
        <v>549</v>
      </c>
      <c r="O174" s="3" t="s">
        <v>550</v>
      </c>
      <c r="P174" s="3" t="s">
        <v>561</v>
      </c>
      <c r="Q174" s="3">
        <f>VALUE(N174)*3600+VALUE(O174)*60+VALUE(SUBSTITUTE(P174,".",","))</f>
        <v>256.04000000000002</v>
      </c>
      <c r="R174" s="4" t="str">
        <f t="shared" si="2"/>
        <v>0:04:16,040</v>
      </c>
      <c r="S174" t="s">
        <v>4</v>
      </c>
      <c r="T174">
        <v>3252</v>
      </c>
      <c r="U174" t="s">
        <v>39</v>
      </c>
      <c r="V174" t="s">
        <v>40</v>
      </c>
      <c r="W174" t="s">
        <v>41</v>
      </c>
    </row>
    <row r="175" spans="1:23" outlineLevel="2" x14ac:dyDescent="0.3">
      <c r="A175" t="str">
        <f>U175&amp;" "&amp;V175&amp;" ("&amp;W175&amp;")"</f>
        <v>Vargha Boris (ŠAM)</v>
      </c>
      <c r="B175" t="str">
        <f>E175&amp;" "&amp;F175&amp;" "&amp;G175</f>
        <v>K1 1000 Juniori</v>
      </c>
      <c r="C175" t="str">
        <f>E175&amp;" "&amp;F175&amp;" "&amp;G175&amp;" "&amp;U175&amp;" "&amp;V175&amp;" ("&amp;W175&amp;")"</f>
        <v>K1 1000 Juniori Vargha Boris (ŠAM)</v>
      </c>
      <c r="D175">
        <v>17</v>
      </c>
      <c r="E175" t="s">
        <v>0</v>
      </c>
      <c r="F175">
        <v>1000</v>
      </c>
      <c r="G175" t="s">
        <v>1</v>
      </c>
      <c r="H175" t="s">
        <v>2</v>
      </c>
      <c r="I175" s="1">
        <v>44317</v>
      </c>
      <c r="J175" s="2">
        <v>0.50208333333333333</v>
      </c>
      <c r="K175">
        <v>6</v>
      </c>
      <c r="L175">
        <v>1</v>
      </c>
      <c r="M175" t="s">
        <v>209</v>
      </c>
      <c r="N175" s="3" t="s">
        <v>549</v>
      </c>
      <c r="O175" s="3" t="s">
        <v>550</v>
      </c>
      <c r="P175" s="3" t="s">
        <v>626</v>
      </c>
      <c r="Q175" s="3">
        <f>VALUE(N175)*3600+VALUE(O175)*60+VALUE(SUBSTITUTE(P175,".",","))</f>
        <v>253.6</v>
      </c>
      <c r="R175" s="4" t="str">
        <f t="shared" si="2"/>
        <v>0:04:13,600</v>
      </c>
      <c r="S175" t="s">
        <v>4</v>
      </c>
      <c r="T175">
        <v>3252</v>
      </c>
      <c r="U175" t="s">
        <v>39</v>
      </c>
      <c r="V175" t="s">
        <v>40</v>
      </c>
      <c r="W175" t="s">
        <v>41</v>
      </c>
    </row>
    <row r="176" spans="1:23" outlineLevel="2" x14ac:dyDescent="0.3">
      <c r="A176" t="str">
        <f>U176&amp;" "&amp;V176&amp;" ("&amp;W176&amp;")"</f>
        <v>Vargha Boris (ŠAM)</v>
      </c>
      <c r="B176" t="str">
        <f>E176&amp;" "&amp;F176&amp;" "&amp;G176</f>
        <v>K1 1000 Juniori</v>
      </c>
      <c r="C176" t="str">
        <f>E176&amp;" "&amp;F176&amp;" "&amp;G176&amp;" "&amp;U176&amp;" "&amp;V176&amp;" ("&amp;W176&amp;")"</f>
        <v>K1 1000 Juniori Vargha Boris (ŠAM)</v>
      </c>
      <c r="D176">
        <v>33</v>
      </c>
      <c r="E176" t="s">
        <v>0</v>
      </c>
      <c r="F176">
        <v>1000</v>
      </c>
      <c r="G176" t="s">
        <v>1</v>
      </c>
      <c r="H176" t="s">
        <v>2</v>
      </c>
      <c r="I176" s="1">
        <v>44317</v>
      </c>
      <c r="J176" s="2">
        <v>0.60347222222222219</v>
      </c>
      <c r="K176">
        <v>7</v>
      </c>
      <c r="L176">
        <v>3</v>
      </c>
      <c r="M176" t="s">
        <v>3</v>
      </c>
      <c r="N176" s="3" t="s">
        <v>549</v>
      </c>
      <c r="O176" s="3" t="s">
        <v>550</v>
      </c>
      <c r="P176" s="3" t="s">
        <v>551</v>
      </c>
      <c r="Q176" s="3">
        <f>VALUE(N176)*3600+VALUE(O176)*60+VALUE(SUBSTITUTE(P176,".",","))</f>
        <v>241.2</v>
      </c>
      <c r="R176" s="4" t="str">
        <f t="shared" si="2"/>
        <v>0:04:01,200</v>
      </c>
      <c r="S176" t="s">
        <v>4</v>
      </c>
      <c r="T176">
        <v>3252</v>
      </c>
      <c r="U176" t="s">
        <v>39</v>
      </c>
      <c r="V176" t="s">
        <v>40</v>
      </c>
      <c r="W176" t="s">
        <v>41</v>
      </c>
    </row>
    <row r="177" spans="1:23" outlineLevel="1" x14ac:dyDescent="0.3">
      <c r="C177" s="5" t="s">
        <v>1074</v>
      </c>
      <c r="I177" s="1"/>
      <c r="J177" s="2"/>
      <c r="N177" s="3"/>
      <c r="O177" s="3"/>
      <c r="P177" s="3"/>
      <c r="Q177" s="3">
        <f>SUBTOTAL(9,Q178:Q180)</f>
        <v>772.32</v>
      </c>
      <c r="R177" s="6" t="str">
        <f t="shared" si="2"/>
        <v>0:12:52,320</v>
      </c>
    </row>
    <row r="178" spans="1:23" outlineLevel="2" x14ac:dyDescent="0.3">
      <c r="A178" t="str">
        <f>U178&amp;" "&amp;V178&amp;" ("&amp;W178&amp;")"</f>
        <v>Végh Tamás (ŠAM)</v>
      </c>
      <c r="B178" t="str">
        <f>E178&amp;" "&amp;F178&amp;" "&amp;G178</f>
        <v>K1 1000 Juniori</v>
      </c>
      <c r="C178" t="str">
        <f>E178&amp;" "&amp;F178&amp;" "&amp;G178&amp;" "&amp;U178&amp;" "&amp;V178&amp;" ("&amp;W178&amp;")"</f>
        <v>K1 1000 Juniori Végh Tamás (ŠAM)</v>
      </c>
      <c r="D178">
        <v>4</v>
      </c>
      <c r="E178" t="s">
        <v>0</v>
      </c>
      <c r="F178">
        <v>1000</v>
      </c>
      <c r="G178" t="s">
        <v>1</v>
      </c>
      <c r="H178" t="s">
        <v>2</v>
      </c>
      <c r="I178" s="1">
        <v>44317</v>
      </c>
      <c r="J178" s="2">
        <v>0.43958333333333338</v>
      </c>
      <c r="K178">
        <v>4</v>
      </c>
      <c r="L178">
        <v>5</v>
      </c>
      <c r="M178" t="s">
        <v>49</v>
      </c>
      <c r="N178" s="3" t="s">
        <v>549</v>
      </c>
      <c r="O178" s="3" t="s">
        <v>550</v>
      </c>
      <c r="P178" s="3" t="s">
        <v>564</v>
      </c>
      <c r="Q178" s="3">
        <f>VALUE(N178)*3600+VALUE(O178)*60+VALUE(SUBSTITUTE(P178,".",","))</f>
        <v>262.76</v>
      </c>
      <c r="R178" s="4" t="str">
        <f t="shared" si="2"/>
        <v>0:04:22,760</v>
      </c>
      <c r="S178" t="s">
        <v>4</v>
      </c>
      <c r="T178">
        <v>2705</v>
      </c>
      <c r="U178" t="s">
        <v>50</v>
      </c>
      <c r="V178" t="s">
        <v>51</v>
      </c>
      <c r="W178" t="s">
        <v>41</v>
      </c>
    </row>
    <row r="179" spans="1:23" outlineLevel="2" x14ac:dyDescent="0.3">
      <c r="A179" t="str">
        <f>U179&amp;" "&amp;V179&amp;" ("&amp;W179&amp;")"</f>
        <v>Végh Tamás (ŠAM)</v>
      </c>
      <c r="B179" t="str">
        <f>E179&amp;" "&amp;F179&amp;" "&amp;G179</f>
        <v>K1 1000 Juniori</v>
      </c>
      <c r="C179" t="str">
        <f>E179&amp;" "&amp;F179&amp;" "&amp;G179&amp;" "&amp;U179&amp;" "&amp;V179&amp;" ("&amp;W179&amp;")"</f>
        <v>K1 1000 Juniori Végh Tamás (ŠAM)</v>
      </c>
      <c r="D179">
        <v>17</v>
      </c>
      <c r="E179" t="s">
        <v>0</v>
      </c>
      <c r="F179">
        <v>1000</v>
      </c>
      <c r="G179" t="s">
        <v>1</v>
      </c>
      <c r="H179" t="s">
        <v>2</v>
      </c>
      <c r="I179" s="1">
        <v>44317</v>
      </c>
      <c r="J179" s="2">
        <v>0.50208333333333333</v>
      </c>
      <c r="K179">
        <v>5</v>
      </c>
      <c r="L179">
        <v>4</v>
      </c>
      <c r="M179" t="s">
        <v>212</v>
      </c>
      <c r="N179" s="3" t="s">
        <v>549</v>
      </c>
      <c r="O179" s="3" t="s">
        <v>550</v>
      </c>
      <c r="P179" s="3" t="s">
        <v>629</v>
      </c>
      <c r="Q179" s="3">
        <f>VALUE(N179)*3600+VALUE(O179)*60+VALUE(SUBSTITUTE(P179,".",","))</f>
        <v>261.72000000000003</v>
      </c>
      <c r="R179" s="4" t="str">
        <f t="shared" si="2"/>
        <v>0:04:21,720</v>
      </c>
      <c r="S179" t="s">
        <v>4</v>
      </c>
      <c r="T179">
        <v>2705</v>
      </c>
      <c r="U179" t="s">
        <v>50</v>
      </c>
      <c r="V179" t="s">
        <v>51</v>
      </c>
      <c r="W179" t="s">
        <v>41</v>
      </c>
    </row>
    <row r="180" spans="1:23" outlineLevel="2" x14ac:dyDescent="0.3">
      <c r="A180" t="str">
        <f>U180&amp;" "&amp;V180&amp;" ("&amp;W180&amp;")"</f>
        <v>Végh Tamás (ŠAM)</v>
      </c>
      <c r="B180" t="str">
        <f>E180&amp;" "&amp;F180&amp;" "&amp;G180</f>
        <v>K1 1000 Juniori</v>
      </c>
      <c r="C180" t="str">
        <f>E180&amp;" "&amp;F180&amp;" "&amp;G180&amp;" "&amp;U180&amp;" "&amp;V180&amp;" ("&amp;W180&amp;")"</f>
        <v>K1 1000 Juniori Végh Tamás (ŠAM)</v>
      </c>
      <c r="D180">
        <v>33</v>
      </c>
      <c r="E180" t="s">
        <v>0</v>
      </c>
      <c r="F180">
        <v>1000</v>
      </c>
      <c r="G180" t="s">
        <v>1</v>
      </c>
      <c r="H180" t="s">
        <v>2</v>
      </c>
      <c r="I180" s="1">
        <v>44317</v>
      </c>
      <c r="J180" s="2">
        <v>0.60347222222222219</v>
      </c>
      <c r="K180">
        <v>5</v>
      </c>
      <c r="L180">
        <v>6</v>
      </c>
      <c r="M180" t="s">
        <v>274</v>
      </c>
      <c r="N180" s="3" t="s">
        <v>549</v>
      </c>
      <c r="O180" s="3" t="s">
        <v>550</v>
      </c>
      <c r="P180" s="3" t="s">
        <v>689</v>
      </c>
      <c r="Q180" s="3">
        <f>VALUE(N180)*3600+VALUE(O180)*60+VALUE(SUBSTITUTE(P180,".",","))</f>
        <v>247.84</v>
      </c>
      <c r="R180" s="4" t="str">
        <f t="shared" si="2"/>
        <v>0:04:07,840</v>
      </c>
      <c r="S180" t="s">
        <v>4</v>
      </c>
      <c r="T180">
        <v>2705</v>
      </c>
      <c r="U180" t="s">
        <v>50</v>
      </c>
      <c r="V180" t="s">
        <v>51</v>
      </c>
      <c r="W180" t="s">
        <v>41</v>
      </c>
    </row>
    <row r="181" spans="1:23" outlineLevel="1" x14ac:dyDescent="0.3">
      <c r="C181" s="5" t="s">
        <v>1073</v>
      </c>
      <c r="I181" s="1"/>
      <c r="J181" s="2"/>
      <c r="N181" s="3"/>
      <c r="O181" s="3"/>
      <c r="P181" s="3"/>
      <c r="Q181" s="3">
        <f>SUBTOTAL(9,Q182:Q184)</f>
        <v>740.56</v>
      </c>
      <c r="R181" s="6" t="str">
        <f t="shared" si="2"/>
        <v>0:12:20,560</v>
      </c>
    </row>
    <row r="182" spans="1:23" outlineLevel="2" x14ac:dyDescent="0.3">
      <c r="A182" t="str">
        <f>U182&amp;" "&amp;V182&amp;" ("&amp;W182&amp;")"</f>
        <v>Zrutta Michal (PIE)</v>
      </c>
      <c r="B182" t="str">
        <f>E182&amp;" "&amp;F182&amp;" "&amp;G182</f>
        <v>K1 1000 Juniori</v>
      </c>
      <c r="C182" t="str">
        <f>E182&amp;" "&amp;F182&amp;" "&amp;G182&amp;" "&amp;U182&amp;" "&amp;V182&amp;" ("&amp;W182&amp;")"</f>
        <v>K1 1000 Juniori Zrutta Michal (PIE)</v>
      </c>
      <c r="D182">
        <v>3</v>
      </c>
      <c r="E182" t="s">
        <v>0</v>
      </c>
      <c r="F182">
        <v>1000</v>
      </c>
      <c r="G182" t="s">
        <v>1</v>
      </c>
      <c r="H182" t="s">
        <v>2</v>
      </c>
      <c r="I182" s="1">
        <v>44317</v>
      </c>
      <c r="J182" s="2">
        <v>0.4375</v>
      </c>
      <c r="K182">
        <v>8</v>
      </c>
      <c r="L182">
        <v>6</v>
      </c>
      <c r="M182" t="s">
        <v>22</v>
      </c>
      <c r="N182" s="3" t="s">
        <v>549</v>
      </c>
      <c r="O182" s="3" t="s">
        <v>550</v>
      </c>
      <c r="P182" s="3" t="s">
        <v>556</v>
      </c>
      <c r="Q182" s="3">
        <f>VALUE(N182)*3600+VALUE(O182)*60+VALUE(SUBSTITUTE(P182,".",","))</f>
        <v>249.32</v>
      </c>
      <c r="R182" s="4" t="str">
        <f t="shared" si="2"/>
        <v>0:04:09,320</v>
      </c>
      <c r="S182" t="s">
        <v>4</v>
      </c>
      <c r="T182">
        <v>3005</v>
      </c>
      <c r="U182" t="s">
        <v>23</v>
      </c>
      <c r="V182" t="s">
        <v>24</v>
      </c>
      <c r="W182" t="s">
        <v>7</v>
      </c>
    </row>
    <row r="183" spans="1:23" outlineLevel="2" x14ac:dyDescent="0.3">
      <c r="A183" t="str">
        <f>U183&amp;" "&amp;V183&amp;" ("&amp;W183&amp;")"</f>
        <v>Zrutta Michal (PIE)</v>
      </c>
      <c r="B183" t="str">
        <f>E183&amp;" "&amp;F183&amp;" "&amp;G183</f>
        <v>K1 1000 Juniori</v>
      </c>
      <c r="C183" t="str">
        <f>E183&amp;" "&amp;F183&amp;" "&amp;G183&amp;" "&amp;U183&amp;" "&amp;V183&amp;" ("&amp;W183&amp;")"</f>
        <v>K1 1000 Juniori Zrutta Michal (PIE)</v>
      </c>
      <c r="D183">
        <v>16</v>
      </c>
      <c r="E183" t="s">
        <v>0</v>
      </c>
      <c r="F183">
        <v>1000</v>
      </c>
      <c r="G183" t="s">
        <v>1</v>
      </c>
      <c r="H183" t="s">
        <v>2</v>
      </c>
      <c r="I183" s="1">
        <v>44317</v>
      </c>
      <c r="J183" s="2">
        <v>0.5</v>
      </c>
      <c r="K183">
        <v>2</v>
      </c>
      <c r="L183">
        <v>5</v>
      </c>
      <c r="M183" t="s">
        <v>203</v>
      </c>
      <c r="N183" s="3" t="s">
        <v>549</v>
      </c>
      <c r="O183" s="3" t="s">
        <v>550</v>
      </c>
      <c r="P183" s="3" t="s">
        <v>621</v>
      </c>
      <c r="Q183" s="3">
        <f>VALUE(N183)*3600+VALUE(O183)*60+VALUE(SUBSTITUTE(P183,".",","))</f>
        <v>256.12</v>
      </c>
      <c r="R183" s="4" t="str">
        <f t="shared" si="2"/>
        <v>0:04:16,120</v>
      </c>
      <c r="S183" t="s">
        <v>4</v>
      </c>
      <c r="T183">
        <v>3005</v>
      </c>
      <c r="U183" t="s">
        <v>23</v>
      </c>
      <c r="V183" t="s">
        <v>24</v>
      </c>
      <c r="W183" t="s">
        <v>7</v>
      </c>
    </row>
    <row r="184" spans="1:23" outlineLevel="2" x14ac:dyDescent="0.3">
      <c r="A184" t="str">
        <f>U184&amp;" "&amp;V184&amp;" ("&amp;W184&amp;")"</f>
        <v>Zrutta Michal (PIE)</v>
      </c>
      <c r="B184" t="str">
        <f>E184&amp;" "&amp;F184&amp;" "&amp;G184</f>
        <v>K1 1000 Juniori</v>
      </c>
      <c r="C184" t="str">
        <f>E184&amp;" "&amp;F184&amp;" "&amp;G184&amp;" "&amp;U184&amp;" "&amp;V184&amp;" ("&amp;W184&amp;")"</f>
        <v>K1 1000 Juniori Zrutta Michal (PIE)</v>
      </c>
      <c r="D184">
        <v>32</v>
      </c>
      <c r="E184" t="s">
        <v>0</v>
      </c>
      <c r="F184">
        <v>1000</v>
      </c>
      <c r="G184" t="s">
        <v>1</v>
      </c>
      <c r="H184" t="s">
        <v>2</v>
      </c>
      <c r="I184" s="1">
        <v>44317</v>
      </c>
      <c r="J184" s="2">
        <v>0.60138888888888886</v>
      </c>
      <c r="K184">
        <v>9</v>
      </c>
      <c r="L184">
        <v>6</v>
      </c>
      <c r="M184" t="s">
        <v>266</v>
      </c>
      <c r="N184" s="3" t="s">
        <v>549</v>
      </c>
      <c r="O184" s="3" t="s">
        <v>677</v>
      </c>
      <c r="P184" s="3" t="s">
        <v>682</v>
      </c>
      <c r="Q184" s="3">
        <f>VALUE(N184)*3600+VALUE(O184)*60+VALUE(SUBSTITUTE(P184,".",","))</f>
        <v>235.12</v>
      </c>
      <c r="R184" s="4" t="str">
        <f t="shared" si="2"/>
        <v>0:03:55,120</v>
      </c>
      <c r="S184" t="s">
        <v>4</v>
      </c>
      <c r="T184">
        <v>3005</v>
      </c>
      <c r="U184" t="s">
        <v>23</v>
      </c>
      <c r="V184" t="s">
        <v>24</v>
      </c>
      <c r="W184" t="s">
        <v>7</v>
      </c>
    </row>
    <row r="185" spans="1:23" outlineLevel="1" x14ac:dyDescent="0.3">
      <c r="C185" s="5" t="s">
        <v>1072</v>
      </c>
      <c r="I185" s="1"/>
      <c r="J185" s="2"/>
      <c r="N185" s="3"/>
      <c r="O185" s="3"/>
      <c r="P185" s="3"/>
      <c r="Q185" s="3">
        <f>SUBTOTAL(9,Q186:Q187)</f>
        <v>596.76</v>
      </c>
      <c r="R185" s="6" t="str">
        <f t="shared" si="2"/>
        <v>0:09:56,760</v>
      </c>
    </row>
    <row r="186" spans="1:23" outlineLevel="2" x14ac:dyDescent="0.3">
      <c r="A186" t="str">
        <f>U186&amp;" "&amp;V186&amp;" ("&amp;W186&amp;")"</f>
        <v>Bergendi Sofia (ZLP)</v>
      </c>
      <c r="B186" t="str">
        <f>E186&amp;" "&amp;F186&amp;" "&amp;G186</f>
        <v>K1 1000 Juniorky</v>
      </c>
      <c r="C186" t="str">
        <f>E186&amp;" "&amp;F186&amp;" "&amp;G186&amp;" "&amp;U186&amp;" "&amp;V186&amp;" ("&amp;W186&amp;")"</f>
        <v>K1 1000 Juniorky Bergendi Sofia (ZLP)</v>
      </c>
      <c r="D186">
        <v>7</v>
      </c>
      <c r="E186" t="s">
        <v>0</v>
      </c>
      <c r="F186">
        <v>1000</v>
      </c>
      <c r="G186" t="s">
        <v>87</v>
      </c>
      <c r="H186" t="s">
        <v>2</v>
      </c>
      <c r="I186" s="1">
        <v>44317</v>
      </c>
      <c r="J186" s="2">
        <v>0.4458333333333333</v>
      </c>
      <c r="K186">
        <v>9</v>
      </c>
      <c r="L186">
        <v>6</v>
      </c>
      <c r="M186" t="s">
        <v>103</v>
      </c>
      <c r="N186" s="3" t="s">
        <v>549</v>
      </c>
      <c r="O186" s="3" t="s">
        <v>550</v>
      </c>
      <c r="P186" s="3" t="s">
        <v>583</v>
      </c>
      <c r="Q186" s="3">
        <f>VALUE(N186)*3600+VALUE(O186)*60+VALUE(SUBSTITUTE(P186,".",","))</f>
        <v>294.27999999999997</v>
      </c>
      <c r="R186" s="4" t="str">
        <f t="shared" si="2"/>
        <v>0:04:54,280</v>
      </c>
      <c r="S186" t="s">
        <v>4</v>
      </c>
      <c r="T186">
        <v>5308</v>
      </c>
      <c r="U186" t="s">
        <v>104</v>
      </c>
      <c r="V186" t="s">
        <v>105</v>
      </c>
      <c r="W186" t="s">
        <v>33</v>
      </c>
    </row>
    <row r="187" spans="1:23" outlineLevel="2" x14ac:dyDescent="0.3">
      <c r="A187" t="str">
        <f>U187&amp;" "&amp;V187&amp;" ("&amp;W187&amp;")"</f>
        <v>Bergendi Sofia (ZLP)</v>
      </c>
      <c r="B187" t="str">
        <f>E187&amp;" "&amp;F187&amp;" "&amp;G187</f>
        <v>K1 1000 Juniorky</v>
      </c>
      <c r="C187" t="str">
        <f>E187&amp;" "&amp;F187&amp;" "&amp;G187&amp;" "&amp;U187&amp;" "&amp;V187&amp;" ("&amp;W187&amp;")"</f>
        <v>K1 1000 Juniorky Bergendi Sofia (ZLP)</v>
      </c>
      <c r="D187">
        <v>20</v>
      </c>
      <c r="E187" t="s">
        <v>0</v>
      </c>
      <c r="F187">
        <v>1000</v>
      </c>
      <c r="G187" t="s">
        <v>87</v>
      </c>
      <c r="H187" t="s">
        <v>2</v>
      </c>
      <c r="I187" s="1">
        <v>44317</v>
      </c>
      <c r="J187" s="2">
        <v>0.5083333333333333</v>
      </c>
      <c r="K187">
        <v>9</v>
      </c>
      <c r="L187">
        <v>7</v>
      </c>
      <c r="M187" t="s">
        <v>230</v>
      </c>
      <c r="N187" s="3" t="s">
        <v>549</v>
      </c>
      <c r="O187" s="3" t="s">
        <v>576</v>
      </c>
      <c r="P187" s="3" t="s">
        <v>647</v>
      </c>
      <c r="Q187" s="3">
        <f>VALUE(N187)*3600+VALUE(O187)*60+VALUE(SUBSTITUTE(P187,".",","))</f>
        <v>302.48</v>
      </c>
      <c r="R187" s="4" t="str">
        <f t="shared" si="2"/>
        <v>0:05:02,480</v>
      </c>
      <c r="S187" t="s">
        <v>4</v>
      </c>
      <c r="T187">
        <v>5308</v>
      </c>
      <c r="U187" t="s">
        <v>104</v>
      </c>
      <c r="V187" t="s">
        <v>105</v>
      </c>
      <c r="W187" t="s">
        <v>33</v>
      </c>
    </row>
    <row r="188" spans="1:23" outlineLevel="1" x14ac:dyDescent="0.3">
      <c r="C188" s="5" t="s">
        <v>1071</v>
      </c>
      <c r="I188" s="1"/>
      <c r="J188" s="2"/>
      <c r="N188" s="3"/>
      <c r="O188" s="3"/>
      <c r="P188" s="3"/>
      <c r="Q188" s="3">
        <f>SUBTOTAL(9,Q189:Q190)</f>
        <v>578.76</v>
      </c>
      <c r="R188" s="6" t="str">
        <f t="shared" si="2"/>
        <v>0:09:38,760</v>
      </c>
    </row>
    <row r="189" spans="1:23" outlineLevel="2" x14ac:dyDescent="0.3">
      <c r="A189" t="str">
        <f>U189&amp;" "&amp;V189&amp;" ("&amp;W189&amp;")"</f>
        <v>Holá Nina (NOV)</v>
      </c>
      <c r="B189" t="str">
        <f>E189&amp;" "&amp;F189&amp;" "&amp;G189</f>
        <v>K1 1000 Juniorky</v>
      </c>
      <c r="C189" t="str">
        <f>E189&amp;" "&amp;F189&amp;" "&amp;G189&amp;" "&amp;U189&amp;" "&amp;V189&amp;" ("&amp;W189&amp;")"</f>
        <v>K1 1000 Juniorky Holá Nina (NOV)</v>
      </c>
      <c r="D189">
        <v>7</v>
      </c>
      <c r="E189" t="s">
        <v>0</v>
      </c>
      <c r="F189">
        <v>1000</v>
      </c>
      <c r="G189" t="s">
        <v>87</v>
      </c>
      <c r="H189" t="s">
        <v>2</v>
      </c>
      <c r="I189" s="1">
        <v>44317</v>
      </c>
      <c r="J189" s="2">
        <v>0.4458333333333333</v>
      </c>
      <c r="K189">
        <v>7</v>
      </c>
      <c r="L189">
        <v>3</v>
      </c>
      <c r="M189" t="s">
        <v>94</v>
      </c>
      <c r="N189" s="3" t="s">
        <v>549</v>
      </c>
      <c r="O189" s="3" t="s">
        <v>550</v>
      </c>
      <c r="P189" s="3" t="s">
        <v>580</v>
      </c>
      <c r="Q189" s="3">
        <f>VALUE(N189)*3600+VALUE(O189)*60+VALUE(SUBSTITUTE(P189,".",","))</f>
        <v>286.39999999999998</v>
      </c>
      <c r="R189" s="4" t="str">
        <f t="shared" si="2"/>
        <v>0:04:46,400</v>
      </c>
      <c r="S189" t="s">
        <v>4</v>
      </c>
      <c r="T189">
        <v>2433</v>
      </c>
      <c r="U189" t="s">
        <v>95</v>
      </c>
      <c r="V189" t="s">
        <v>96</v>
      </c>
      <c r="W189" t="s">
        <v>18</v>
      </c>
    </row>
    <row r="190" spans="1:23" outlineLevel="2" x14ac:dyDescent="0.3">
      <c r="A190" t="str">
        <f>U190&amp;" "&amp;V190&amp;" ("&amp;W190&amp;")"</f>
        <v>Holá Nina (NOV)</v>
      </c>
      <c r="B190" t="str">
        <f>E190&amp;" "&amp;F190&amp;" "&amp;G190</f>
        <v>K1 1000 Juniorky</v>
      </c>
      <c r="C190" t="str">
        <f>E190&amp;" "&amp;F190&amp;" "&amp;G190&amp;" "&amp;U190&amp;" "&amp;V190&amp;" ("&amp;W190&amp;")"</f>
        <v>K1 1000 Juniorky Holá Nina (NOV)</v>
      </c>
      <c r="D190">
        <v>20</v>
      </c>
      <c r="E190" t="s">
        <v>0</v>
      </c>
      <c r="F190">
        <v>1000</v>
      </c>
      <c r="G190" t="s">
        <v>87</v>
      </c>
      <c r="H190" t="s">
        <v>2</v>
      </c>
      <c r="I190" s="1">
        <v>44317</v>
      </c>
      <c r="J190" s="2">
        <v>0.5083333333333333</v>
      </c>
      <c r="K190">
        <v>4</v>
      </c>
      <c r="L190">
        <v>5</v>
      </c>
      <c r="M190" t="s">
        <v>228</v>
      </c>
      <c r="N190" s="3" t="s">
        <v>549</v>
      </c>
      <c r="O190" s="3" t="s">
        <v>550</v>
      </c>
      <c r="P190" s="3" t="s">
        <v>645</v>
      </c>
      <c r="Q190" s="3">
        <f>VALUE(N190)*3600+VALUE(O190)*60+VALUE(SUBSTITUTE(P190,".",","))</f>
        <v>292.36</v>
      </c>
      <c r="R190" s="4" t="str">
        <f t="shared" si="2"/>
        <v>0:04:52,360</v>
      </c>
      <c r="S190" t="s">
        <v>4</v>
      </c>
      <c r="T190">
        <v>2433</v>
      </c>
      <c r="U190" t="s">
        <v>95</v>
      </c>
      <c r="V190" t="s">
        <v>96</v>
      </c>
      <c r="W190" t="s">
        <v>18</v>
      </c>
    </row>
    <row r="191" spans="1:23" outlineLevel="1" x14ac:dyDescent="0.3">
      <c r="C191" s="5" t="s">
        <v>1070</v>
      </c>
      <c r="I191" s="1"/>
      <c r="J191" s="2"/>
      <c r="N191" s="3"/>
      <c r="O191" s="3"/>
      <c r="P191" s="3"/>
      <c r="Q191" s="3">
        <f>SUBTOTAL(9,Q192:Q193)</f>
        <v>614.44000000000005</v>
      </c>
      <c r="R191" s="6" t="str">
        <f t="shared" si="2"/>
        <v>0:10:14,440</v>
      </c>
    </row>
    <row r="192" spans="1:23" outlineLevel="2" x14ac:dyDescent="0.3">
      <c r="A192" t="str">
        <f>U192&amp;" "&amp;V192&amp;" ("&amp;W192&amp;")"</f>
        <v>Husáriková Diana (TTS)</v>
      </c>
      <c r="B192" t="str">
        <f>E192&amp;" "&amp;F192&amp;" "&amp;G192</f>
        <v>K1 1000 Juniorky</v>
      </c>
      <c r="C192" t="str">
        <f>E192&amp;" "&amp;F192&amp;" "&amp;G192&amp;" "&amp;U192&amp;" "&amp;V192&amp;" ("&amp;W192&amp;")"</f>
        <v>K1 1000 Juniorky Husáriková Diana (TTS)</v>
      </c>
      <c r="D192">
        <v>7</v>
      </c>
      <c r="E192" t="s">
        <v>0</v>
      </c>
      <c r="F192">
        <v>1000</v>
      </c>
      <c r="G192" t="s">
        <v>87</v>
      </c>
      <c r="H192" t="s">
        <v>2</v>
      </c>
      <c r="I192" s="1">
        <v>44317</v>
      </c>
      <c r="J192" s="2">
        <v>0.4458333333333333</v>
      </c>
      <c r="K192">
        <v>2</v>
      </c>
      <c r="L192">
        <v>8</v>
      </c>
      <c r="M192" t="s">
        <v>109</v>
      </c>
      <c r="N192" s="3" t="s">
        <v>549</v>
      </c>
      <c r="O192" s="3" t="s">
        <v>576</v>
      </c>
      <c r="P192" s="3" t="s">
        <v>585</v>
      </c>
      <c r="Q192" s="3">
        <f>VALUE(N192)*3600+VALUE(O192)*60+VALUE(SUBSTITUTE(P192,".",","))</f>
        <v>308.76</v>
      </c>
      <c r="R192" s="4" t="str">
        <f t="shared" si="2"/>
        <v>0:05:08,760</v>
      </c>
      <c r="S192" t="s">
        <v>4</v>
      </c>
      <c r="T192">
        <v>5930</v>
      </c>
      <c r="U192" t="s">
        <v>110</v>
      </c>
      <c r="V192" t="s">
        <v>111</v>
      </c>
      <c r="W192" t="s">
        <v>71</v>
      </c>
    </row>
    <row r="193" spans="1:23" outlineLevel="2" x14ac:dyDescent="0.3">
      <c r="A193" t="str">
        <f>U193&amp;" "&amp;V193&amp;" ("&amp;W193&amp;")"</f>
        <v>Husáriková Diana (TTS)</v>
      </c>
      <c r="B193" t="str">
        <f>E193&amp;" "&amp;F193&amp;" "&amp;G193</f>
        <v>K1 1000 Juniorky</v>
      </c>
      <c r="C193" t="str">
        <f>E193&amp;" "&amp;F193&amp;" "&amp;G193&amp;" "&amp;U193&amp;" "&amp;V193&amp;" ("&amp;W193&amp;")"</f>
        <v>K1 1000 Juniorky Husáriková Diana (TTS)</v>
      </c>
      <c r="D193">
        <v>20</v>
      </c>
      <c r="E193" t="s">
        <v>0</v>
      </c>
      <c r="F193">
        <v>1000</v>
      </c>
      <c r="G193" t="s">
        <v>87</v>
      </c>
      <c r="H193" t="s">
        <v>2</v>
      </c>
      <c r="I193" s="1">
        <v>44317</v>
      </c>
      <c r="J193" s="2">
        <v>0.5083333333333333</v>
      </c>
      <c r="K193">
        <v>1</v>
      </c>
      <c r="L193">
        <v>8</v>
      </c>
      <c r="M193" t="s">
        <v>222</v>
      </c>
      <c r="N193" s="3" t="s">
        <v>549</v>
      </c>
      <c r="O193" s="3" t="s">
        <v>576</v>
      </c>
      <c r="P193" s="3" t="s">
        <v>639</v>
      </c>
      <c r="Q193" s="3">
        <f>VALUE(N193)*3600+VALUE(O193)*60+VALUE(SUBSTITUTE(P193,".",","))</f>
        <v>305.68</v>
      </c>
      <c r="R193" s="4" t="str">
        <f t="shared" si="2"/>
        <v>0:05:05,680</v>
      </c>
      <c r="S193" t="s">
        <v>4</v>
      </c>
      <c r="T193">
        <v>5930</v>
      </c>
      <c r="U193" t="s">
        <v>110</v>
      </c>
      <c r="V193" t="s">
        <v>111</v>
      </c>
      <c r="W193" t="s">
        <v>71</v>
      </c>
    </row>
    <row r="194" spans="1:23" outlineLevel="1" x14ac:dyDescent="0.3">
      <c r="C194" s="5" t="s">
        <v>1069</v>
      </c>
      <c r="I194" s="1"/>
      <c r="J194" s="2"/>
      <c r="N194" s="3"/>
      <c r="O194" s="3"/>
      <c r="P194" s="3"/>
      <c r="Q194" s="3">
        <f>SUBTOTAL(9,Q195:Q196)</f>
        <v>630.68000000000006</v>
      </c>
      <c r="R194" s="6" t="str">
        <f t="shared" si="2"/>
        <v>0:10:30,680</v>
      </c>
    </row>
    <row r="195" spans="1:23" outlineLevel="2" x14ac:dyDescent="0.3">
      <c r="A195" t="str">
        <f>U195&amp;" "&amp;V195&amp;" ("&amp;W195&amp;")"</f>
        <v>Múková Alena (TTS)</v>
      </c>
      <c r="B195" t="str">
        <f>E195&amp;" "&amp;F195&amp;" "&amp;G195</f>
        <v>K1 1000 Juniorky</v>
      </c>
      <c r="C195" t="str">
        <f>E195&amp;" "&amp;F195&amp;" "&amp;G195&amp;" "&amp;U195&amp;" "&amp;V195&amp;" ("&amp;W195&amp;")"</f>
        <v>K1 1000 Juniorky Múková Alena (TTS)</v>
      </c>
      <c r="D195">
        <v>7</v>
      </c>
      <c r="E195" t="s">
        <v>0</v>
      </c>
      <c r="F195">
        <v>1000</v>
      </c>
      <c r="G195" t="s">
        <v>87</v>
      </c>
      <c r="H195" t="s">
        <v>2</v>
      </c>
      <c r="I195" s="1">
        <v>44317</v>
      </c>
      <c r="J195" s="2">
        <v>0.4458333333333333</v>
      </c>
      <c r="K195">
        <v>1</v>
      </c>
      <c r="L195">
        <v>9</v>
      </c>
      <c r="M195" t="s">
        <v>112</v>
      </c>
      <c r="N195" s="3" t="s">
        <v>549</v>
      </c>
      <c r="O195" s="3" t="s">
        <v>576</v>
      </c>
      <c r="P195" s="3" t="s">
        <v>586</v>
      </c>
      <c r="Q195" s="3">
        <f>VALUE(N195)*3600+VALUE(O195)*60+VALUE(SUBSTITUTE(P195,".",","))</f>
        <v>316.95999999999998</v>
      </c>
      <c r="R195" s="4" t="str">
        <f t="shared" si="2"/>
        <v>0:05:16,960</v>
      </c>
      <c r="S195" t="s">
        <v>4</v>
      </c>
      <c r="T195">
        <v>6270</v>
      </c>
      <c r="U195" t="s">
        <v>113</v>
      </c>
      <c r="V195" t="s">
        <v>114</v>
      </c>
      <c r="W195" t="s">
        <v>71</v>
      </c>
    </row>
    <row r="196" spans="1:23" outlineLevel="2" x14ac:dyDescent="0.3">
      <c r="A196" t="str">
        <f>U196&amp;" "&amp;V196&amp;" ("&amp;W196&amp;")"</f>
        <v>Múková Alena (TTS)</v>
      </c>
      <c r="B196" t="str">
        <f>E196&amp;" "&amp;F196&amp;" "&amp;G196</f>
        <v>K1 1000 Juniorky</v>
      </c>
      <c r="C196" t="str">
        <f>E196&amp;" "&amp;F196&amp;" "&amp;G196&amp;" "&amp;U196&amp;" "&amp;V196&amp;" ("&amp;W196&amp;")"</f>
        <v>K1 1000 Juniorky Múková Alena (TTS)</v>
      </c>
      <c r="D196">
        <v>20</v>
      </c>
      <c r="E196" t="s">
        <v>0</v>
      </c>
      <c r="F196">
        <v>1000</v>
      </c>
      <c r="G196" t="s">
        <v>87</v>
      </c>
      <c r="H196" t="s">
        <v>2</v>
      </c>
      <c r="I196" s="1">
        <v>44317</v>
      </c>
      <c r="J196" s="2">
        <v>0.5083333333333333</v>
      </c>
      <c r="K196">
        <v>6</v>
      </c>
      <c r="L196">
        <v>9</v>
      </c>
      <c r="M196" t="s">
        <v>231</v>
      </c>
      <c r="N196" s="3" t="s">
        <v>549</v>
      </c>
      <c r="O196" s="3" t="s">
        <v>576</v>
      </c>
      <c r="P196" s="3" t="s">
        <v>648</v>
      </c>
      <c r="Q196" s="3">
        <f>VALUE(N196)*3600+VALUE(O196)*60+VALUE(SUBSTITUTE(P196,".",","))</f>
        <v>313.72000000000003</v>
      </c>
      <c r="R196" s="4" t="str">
        <f t="shared" ref="R196:R259" si="3">TEXT(Q196/(24*60*60),"[h]:mm:ss,000")</f>
        <v>0:05:13,720</v>
      </c>
      <c r="S196" t="s">
        <v>4</v>
      </c>
      <c r="T196">
        <v>6270</v>
      </c>
      <c r="U196" t="s">
        <v>113</v>
      </c>
      <c r="V196" t="s">
        <v>114</v>
      </c>
      <c r="W196" t="s">
        <v>71</v>
      </c>
    </row>
    <row r="197" spans="1:23" outlineLevel="1" x14ac:dyDescent="0.3">
      <c r="C197" s="5" t="s">
        <v>1068</v>
      </c>
      <c r="I197" s="1"/>
      <c r="J197" s="2"/>
      <c r="N197" s="3"/>
      <c r="O197" s="3"/>
      <c r="P197" s="3"/>
      <c r="Q197" s="3">
        <f>SUBTOTAL(9,Q198:Q199)</f>
        <v>548.56000000000006</v>
      </c>
      <c r="R197" s="6" t="str">
        <f t="shared" si="3"/>
        <v>0:09:08,560</v>
      </c>
    </row>
    <row r="198" spans="1:23" outlineLevel="2" x14ac:dyDescent="0.3">
      <c r="A198" t="str">
        <f>U198&amp;" "&amp;V198&amp;" ("&amp;W198&amp;")"</f>
        <v>Pecsuková Katarína (UKB)</v>
      </c>
      <c r="B198" t="str">
        <f>E198&amp;" "&amp;F198&amp;" "&amp;G198</f>
        <v>K1 1000 Juniorky</v>
      </c>
      <c r="C198" t="str">
        <f>E198&amp;" "&amp;F198&amp;" "&amp;G198&amp;" "&amp;U198&amp;" "&amp;V198&amp;" ("&amp;W198&amp;")"</f>
        <v>K1 1000 Juniorky Pecsuková Katarína (UKB)</v>
      </c>
      <c r="D198">
        <v>7</v>
      </c>
      <c r="E198" t="s">
        <v>0</v>
      </c>
      <c r="F198">
        <v>1000</v>
      </c>
      <c r="G198" t="s">
        <v>87</v>
      </c>
      <c r="H198" t="s">
        <v>2</v>
      </c>
      <c r="I198" s="1">
        <v>44317</v>
      </c>
      <c r="J198" s="2">
        <v>0.4458333333333333</v>
      </c>
      <c r="K198">
        <v>5</v>
      </c>
      <c r="L198">
        <v>2</v>
      </c>
      <c r="M198" t="s">
        <v>91</v>
      </c>
      <c r="N198" s="3" t="s">
        <v>549</v>
      </c>
      <c r="O198" s="3" t="s">
        <v>550</v>
      </c>
      <c r="P198" s="3" t="s">
        <v>579</v>
      </c>
      <c r="Q198" s="3">
        <f>VALUE(N198)*3600+VALUE(O198)*60+VALUE(SUBSTITUTE(P198,".",","))</f>
        <v>272.72000000000003</v>
      </c>
      <c r="R198" s="4" t="str">
        <f t="shared" si="3"/>
        <v>0:04:32,720</v>
      </c>
      <c r="S198" t="s">
        <v>4</v>
      </c>
      <c r="T198">
        <v>236</v>
      </c>
      <c r="U198" t="s">
        <v>92</v>
      </c>
      <c r="V198" t="s">
        <v>93</v>
      </c>
      <c r="W198" t="s">
        <v>55</v>
      </c>
    </row>
    <row r="199" spans="1:23" outlineLevel="2" x14ac:dyDescent="0.3">
      <c r="A199" t="str">
        <f>U199&amp;" "&amp;V199&amp;" ("&amp;W199&amp;")"</f>
        <v>Pecsuková Katarína (UKB)</v>
      </c>
      <c r="B199" t="str">
        <f>E199&amp;" "&amp;F199&amp;" "&amp;G199</f>
        <v>K1 1000 Juniorky</v>
      </c>
      <c r="C199" t="str">
        <f>E199&amp;" "&amp;F199&amp;" "&amp;G199&amp;" "&amp;U199&amp;" "&amp;V199&amp;" ("&amp;W199&amp;")"</f>
        <v>K1 1000 Juniorky Pecsuková Katarína (UKB)</v>
      </c>
      <c r="D199">
        <v>20</v>
      </c>
      <c r="E199" t="s">
        <v>0</v>
      </c>
      <c r="F199">
        <v>1000</v>
      </c>
      <c r="G199" t="s">
        <v>87</v>
      </c>
      <c r="H199" t="s">
        <v>2</v>
      </c>
      <c r="I199" s="1">
        <v>44317</v>
      </c>
      <c r="J199" s="2">
        <v>0.5083333333333333</v>
      </c>
      <c r="K199">
        <v>2</v>
      </c>
      <c r="L199">
        <v>2</v>
      </c>
      <c r="M199" t="s">
        <v>225</v>
      </c>
      <c r="N199" s="3" t="s">
        <v>549</v>
      </c>
      <c r="O199" s="3" t="s">
        <v>550</v>
      </c>
      <c r="P199" s="3" t="s">
        <v>642</v>
      </c>
      <c r="Q199" s="3">
        <f>VALUE(N199)*3600+VALUE(O199)*60+VALUE(SUBSTITUTE(P199,".",","))</f>
        <v>275.84000000000003</v>
      </c>
      <c r="R199" s="4" t="str">
        <f t="shared" si="3"/>
        <v>0:04:35,840</v>
      </c>
      <c r="S199" t="s">
        <v>4</v>
      </c>
      <c r="T199">
        <v>236</v>
      </c>
      <c r="U199" t="s">
        <v>92</v>
      </c>
      <c r="V199" t="s">
        <v>93</v>
      </c>
      <c r="W199" t="s">
        <v>55</v>
      </c>
    </row>
    <row r="200" spans="1:23" outlineLevel="1" x14ac:dyDescent="0.3">
      <c r="C200" s="5" t="s">
        <v>1067</v>
      </c>
      <c r="I200" s="1"/>
      <c r="J200" s="2"/>
      <c r="N200" s="3"/>
      <c r="O200" s="3"/>
      <c r="P200" s="3"/>
      <c r="Q200" s="3">
        <f>SUBTOTAL(9,Q201:Q202)</f>
        <v>582</v>
      </c>
      <c r="R200" s="6" t="str">
        <f t="shared" si="3"/>
        <v>0:09:42,000</v>
      </c>
    </row>
    <row r="201" spans="1:23" outlineLevel="2" x14ac:dyDescent="0.3">
      <c r="A201" t="str">
        <f>U201&amp;" "&amp;V201&amp;" ("&amp;W201&amp;")"</f>
        <v>Rusová Dominika (NOV)</v>
      </c>
      <c r="B201" t="str">
        <f>E201&amp;" "&amp;F201&amp;" "&amp;G201</f>
        <v>K1 1000 Juniorky</v>
      </c>
      <c r="C201" t="str">
        <f>E201&amp;" "&amp;F201&amp;" "&amp;G201&amp;" "&amp;U201&amp;" "&amp;V201&amp;" ("&amp;W201&amp;")"</f>
        <v>K1 1000 Juniorky Rusová Dominika (NOV)</v>
      </c>
      <c r="D201">
        <v>7</v>
      </c>
      <c r="E201" t="s">
        <v>0</v>
      </c>
      <c r="F201">
        <v>1000</v>
      </c>
      <c r="G201" t="s">
        <v>87</v>
      </c>
      <c r="H201" t="s">
        <v>2</v>
      </c>
      <c r="I201" s="1">
        <v>44317</v>
      </c>
      <c r="J201" s="2">
        <v>0.4458333333333333</v>
      </c>
      <c r="K201">
        <v>3</v>
      </c>
      <c r="L201">
        <v>7</v>
      </c>
      <c r="M201" t="s">
        <v>106</v>
      </c>
      <c r="N201" s="3" t="s">
        <v>549</v>
      </c>
      <c r="O201" s="3" t="s">
        <v>550</v>
      </c>
      <c r="P201" s="3" t="s">
        <v>584</v>
      </c>
      <c r="Q201" s="3">
        <f>VALUE(N201)*3600+VALUE(O201)*60+VALUE(SUBSTITUTE(P201,".",","))</f>
        <v>294.44</v>
      </c>
      <c r="R201" s="4" t="str">
        <f t="shared" si="3"/>
        <v>0:04:54,440</v>
      </c>
      <c r="S201" t="s">
        <v>4</v>
      </c>
      <c r="T201">
        <v>241</v>
      </c>
      <c r="U201" t="s">
        <v>107</v>
      </c>
      <c r="V201" t="s">
        <v>108</v>
      </c>
      <c r="W201" t="s">
        <v>18</v>
      </c>
    </row>
    <row r="202" spans="1:23" outlineLevel="2" x14ac:dyDescent="0.3">
      <c r="A202" t="str">
        <f>U202&amp;" "&amp;V202&amp;" ("&amp;W202&amp;")"</f>
        <v>Rusová Dominika (NOV)</v>
      </c>
      <c r="B202" t="str">
        <f>E202&amp;" "&amp;F202&amp;" "&amp;G202</f>
        <v>K1 1000 Juniorky</v>
      </c>
      <c r="C202" t="str">
        <f>E202&amp;" "&amp;F202&amp;" "&amp;G202&amp;" "&amp;U202&amp;" "&amp;V202&amp;" ("&amp;W202&amp;")"</f>
        <v>K1 1000 Juniorky Rusová Dominika (NOV)</v>
      </c>
      <c r="D202">
        <v>20</v>
      </c>
      <c r="E202" t="s">
        <v>0</v>
      </c>
      <c r="F202">
        <v>1000</v>
      </c>
      <c r="G202" t="s">
        <v>87</v>
      </c>
      <c r="H202" t="s">
        <v>2</v>
      </c>
      <c r="I202" s="1">
        <v>44317</v>
      </c>
      <c r="J202" s="2">
        <v>0.5083333333333333</v>
      </c>
      <c r="K202">
        <v>8</v>
      </c>
      <c r="L202">
        <v>4</v>
      </c>
      <c r="M202" t="s">
        <v>227</v>
      </c>
      <c r="N202" s="3" t="s">
        <v>549</v>
      </c>
      <c r="O202" s="3" t="s">
        <v>550</v>
      </c>
      <c r="P202" s="3" t="s">
        <v>644</v>
      </c>
      <c r="Q202" s="3">
        <f>VALUE(N202)*3600+VALUE(O202)*60+VALUE(SUBSTITUTE(P202,".",","))</f>
        <v>287.56</v>
      </c>
      <c r="R202" s="4" t="str">
        <f t="shared" si="3"/>
        <v>0:04:47,560</v>
      </c>
      <c r="S202" t="s">
        <v>4</v>
      </c>
      <c r="T202">
        <v>241</v>
      </c>
      <c r="U202" t="s">
        <v>107</v>
      </c>
      <c r="V202" t="s">
        <v>108</v>
      </c>
      <c r="W202" t="s">
        <v>18</v>
      </c>
    </row>
    <row r="203" spans="1:23" outlineLevel="1" x14ac:dyDescent="0.3">
      <c r="C203" s="5" t="s">
        <v>1066</v>
      </c>
      <c r="I203" s="1"/>
      <c r="J203" s="2"/>
      <c r="N203" s="3"/>
      <c r="O203" s="3"/>
      <c r="P203" s="3"/>
      <c r="Q203" s="3">
        <f>SUBTOTAL(9,Q204:Q205)</f>
        <v>533.52</v>
      </c>
      <c r="R203" s="6" t="str">
        <f t="shared" si="3"/>
        <v>0:08:53,520</v>
      </c>
    </row>
    <row r="204" spans="1:23" outlineLevel="2" x14ac:dyDescent="0.3">
      <c r="A204" t="str">
        <f>U204&amp;" "&amp;V204&amp;" ("&amp;W204&amp;")"</f>
        <v>Sidová Bianka (ŠAM)</v>
      </c>
      <c r="B204" t="str">
        <f>E204&amp;" "&amp;F204&amp;" "&amp;G204</f>
        <v>K1 1000 Juniorky</v>
      </c>
      <c r="C204" t="str">
        <f>E204&amp;" "&amp;F204&amp;" "&amp;G204&amp;" "&amp;U204&amp;" "&amp;V204&amp;" ("&amp;W204&amp;")"</f>
        <v>K1 1000 Juniorky Sidová Bianka (ŠAM)</v>
      </c>
      <c r="D204">
        <v>7</v>
      </c>
      <c r="E204" t="s">
        <v>0</v>
      </c>
      <c r="F204">
        <v>1000</v>
      </c>
      <c r="G204" t="s">
        <v>87</v>
      </c>
      <c r="H204" t="s">
        <v>2</v>
      </c>
      <c r="I204" s="1">
        <v>44317</v>
      </c>
      <c r="J204" s="2">
        <v>0.4458333333333333</v>
      </c>
      <c r="K204">
        <v>6</v>
      </c>
      <c r="L204">
        <v>1</v>
      </c>
      <c r="M204" t="s">
        <v>88</v>
      </c>
      <c r="N204" s="3" t="s">
        <v>549</v>
      </c>
      <c r="O204" s="3" t="s">
        <v>550</v>
      </c>
      <c r="P204" s="3" t="s">
        <v>578</v>
      </c>
      <c r="Q204" s="3">
        <f>VALUE(N204)*3600+VALUE(O204)*60+VALUE(SUBSTITUTE(P204,".",","))</f>
        <v>264.48</v>
      </c>
      <c r="R204" s="4" t="str">
        <f t="shared" si="3"/>
        <v>0:04:24,480</v>
      </c>
      <c r="S204" t="s">
        <v>4</v>
      </c>
      <c r="T204">
        <v>2709</v>
      </c>
      <c r="U204" t="s">
        <v>89</v>
      </c>
      <c r="V204" t="s">
        <v>90</v>
      </c>
      <c r="W204" t="s">
        <v>41</v>
      </c>
    </row>
    <row r="205" spans="1:23" outlineLevel="2" x14ac:dyDescent="0.3">
      <c r="A205" t="str">
        <f>U205&amp;" "&amp;V205&amp;" ("&amp;W205&amp;")"</f>
        <v>Sidová Bianka (ŠAM)</v>
      </c>
      <c r="B205" t="str">
        <f>E205&amp;" "&amp;F205&amp;" "&amp;G205</f>
        <v>K1 1000 Juniorky</v>
      </c>
      <c r="C205" t="str">
        <f>E205&amp;" "&amp;F205&amp;" "&amp;G205&amp;" "&amp;U205&amp;" "&amp;V205&amp;" ("&amp;W205&amp;")"</f>
        <v>K1 1000 Juniorky Sidová Bianka (ŠAM)</v>
      </c>
      <c r="D205">
        <v>20</v>
      </c>
      <c r="E205" t="s">
        <v>0</v>
      </c>
      <c r="F205">
        <v>1000</v>
      </c>
      <c r="G205" t="s">
        <v>87</v>
      </c>
      <c r="H205" t="s">
        <v>2</v>
      </c>
      <c r="I205" s="1">
        <v>44317</v>
      </c>
      <c r="J205" s="2">
        <v>0.5083333333333333</v>
      </c>
      <c r="K205">
        <v>5</v>
      </c>
      <c r="L205">
        <v>1</v>
      </c>
      <c r="M205" t="s">
        <v>224</v>
      </c>
      <c r="N205" s="3" t="s">
        <v>549</v>
      </c>
      <c r="O205" s="3" t="s">
        <v>550</v>
      </c>
      <c r="P205" s="3" t="s">
        <v>641</v>
      </c>
      <c r="Q205" s="3">
        <f>VALUE(N205)*3600+VALUE(O205)*60+VALUE(SUBSTITUTE(P205,".",","))</f>
        <v>269.04000000000002</v>
      </c>
      <c r="R205" s="4" t="str">
        <f t="shared" si="3"/>
        <v>0:04:29,040</v>
      </c>
      <c r="S205" t="s">
        <v>4</v>
      </c>
      <c r="T205">
        <v>2709</v>
      </c>
      <c r="U205" t="s">
        <v>89</v>
      </c>
      <c r="V205" t="s">
        <v>90</v>
      </c>
      <c r="W205" t="s">
        <v>41</v>
      </c>
    </row>
    <row r="206" spans="1:23" outlineLevel="1" x14ac:dyDescent="0.3">
      <c r="C206" s="5" t="s">
        <v>1065</v>
      </c>
      <c r="I206" s="1"/>
      <c r="J206" s="2"/>
      <c r="N206" s="3"/>
      <c r="O206" s="3"/>
      <c r="P206" s="3"/>
      <c r="Q206" s="3">
        <f>SUBTOTAL(9,Q207:Q208)</f>
        <v>588.55999999999995</v>
      </c>
      <c r="R206" s="6" t="str">
        <f t="shared" si="3"/>
        <v>0:09:48,560</v>
      </c>
    </row>
    <row r="207" spans="1:23" outlineLevel="2" x14ac:dyDescent="0.3">
      <c r="A207" t="str">
        <f>U207&amp;" "&amp;V207&amp;" ("&amp;W207&amp;")"</f>
        <v>Trakalová Tatiana (PIE)</v>
      </c>
      <c r="B207" t="str">
        <f>E207&amp;" "&amp;F207&amp;" "&amp;G207</f>
        <v>K1 1000 Juniorky</v>
      </c>
      <c r="C207" t="str">
        <f>E207&amp;" "&amp;F207&amp;" "&amp;G207&amp;" "&amp;U207&amp;" "&amp;V207&amp;" ("&amp;W207&amp;")"</f>
        <v>K1 1000 Juniorky Trakalová Tatiana (PIE)</v>
      </c>
      <c r="D207">
        <v>7</v>
      </c>
      <c r="E207" t="s">
        <v>0</v>
      </c>
      <c r="F207">
        <v>1000</v>
      </c>
      <c r="G207" t="s">
        <v>87</v>
      </c>
      <c r="H207" t="s">
        <v>2</v>
      </c>
      <c r="I207" s="1">
        <v>44317</v>
      </c>
      <c r="J207" s="2">
        <v>0.4458333333333333</v>
      </c>
      <c r="K207">
        <v>8</v>
      </c>
      <c r="L207">
        <v>5</v>
      </c>
      <c r="M207" t="s">
        <v>100</v>
      </c>
      <c r="N207" s="3" t="s">
        <v>549</v>
      </c>
      <c r="O207" s="3" t="s">
        <v>550</v>
      </c>
      <c r="P207" s="3" t="s">
        <v>582</v>
      </c>
      <c r="Q207" s="3">
        <f>VALUE(N207)*3600+VALUE(O207)*60+VALUE(SUBSTITUTE(P207,".",","))</f>
        <v>290.04000000000002</v>
      </c>
      <c r="R207" s="4" t="str">
        <f t="shared" si="3"/>
        <v>0:04:50,040</v>
      </c>
      <c r="S207" t="s">
        <v>4</v>
      </c>
      <c r="T207">
        <v>2952</v>
      </c>
      <c r="U207" t="s">
        <v>101</v>
      </c>
      <c r="V207" t="s">
        <v>102</v>
      </c>
      <c r="W207" t="s">
        <v>7</v>
      </c>
    </row>
    <row r="208" spans="1:23" outlineLevel="2" x14ac:dyDescent="0.3">
      <c r="A208" t="str">
        <f>U208&amp;" "&amp;V208&amp;" ("&amp;W208&amp;")"</f>
        <v>Trakalová Tatiana (PIE)</v>
      </c>
      <c r="B208" t="str">
        <f>E208&amp;" "&amp;F208&amp;" "&amp;G208</f>
        <v>K1 1000 Juniorky</v>
      </c>
      <c r="C208" t="str">
        <f>E208&amp;" "&amp;F208&amp;" "&amp;G208&amp;" "&amp;U208&amp;" "&amp;V208&amp;" ("&amp;W208&amp;")"</f>
        <v>K1 1000 Juniorky Trakalová Tatiana (PIE)</v>
      </c>
      <c r="D208">
        <v>20</v>
      </c>
      <c r="E208" t="s">
        <v>0</v>
      </c>
      <c r="F208">
        <v>1000</v>
      </c>
      <c r="G208" t="s">
        <v>87</v>
      </c>
      <c r="H208" t="s">
        <v>2</v>
      </c>
      <c r="I208" s="1">
        <v>44317</v>
      </c>
      <c r="J208" s="2">
        <v>0.5083333333333333</v>
      </c>
      <c r="K208">
        <v>3</v>
      </c>
      <c r="L208">
        <v>6</v>
      </c>
      <c r="M208" t="s">
        <v>229</v>
      </c>
      <c r="N208" s="3" t="s">
        <v>549</v>
      </c>
      <c r="O208" s="3" t="s">
        <v>550</v>
      </c>
      <c r="P208" s="3" t="s">
        <v>646</v>
      </c>
      <c r="Q208" s="3">
        <f>VALUE(N208)*3600+VALUE(O208)*60+VALUE(SUBSTITUTE(P208,".",","))</f>
        <v>298.52</v>
      </c>
      <c r="R208" s="4" t="str">
        <f t="shared" si="3"/>
        <v>0:04:58,520</v>
      </c>
      <c r="S208" t="s">
        <v>4</v>
      </c>
      <c r="T208">
        <v>2952</v>
      </c>
      <c r="U208" t="s">
        <v>101</v>
      </c>
      <c r="V208" t="s">
        <v>102</v>
      </c>
      <c r="W208" t="s">
        <v>7</v>
      </c>
    </row>
    <row r="209" spans="1:23" outlineLevel="1" x14ac:dyDescent="0.3">
      <c r="C209" s="5" t="s">
        <v>1064</v>
      </c>
      <c r="I209" s="1"/>
      <c r="J209" s="2"/>
      <c r="N209" s="3"/>
      <c r="O209" s="3"/>
      <c r="P209" s="3"/>
      <c r="Q209" s="3">
        <f>SUBTOTAL(9,Q210:Q211)</f>
        <v>575.16000000000008</v>
      </c>
      <c r="R209" s="6" t="str">
        <f t="shared" si="3"/>
        <v>0:09:35,160</v>
      </c>
    </row>
    <row r="210" spans="1:23" outlineLevel="2" x14ac:dyDescent="0.3">
      <c r="A210" t="str">
        <f>U210&amp;" "&amp;V210&amp;" ("&amp;W210&amp;")"</f>
        <v>Zemánková Hana (TAT)</v>
      </c>
      <c r="B210" t="str">
        <f>E210&amp;" "&amp;F210&amp;" "&amp;G210</f>
        <v>K1 1000 Juniorky</v>
      </c>
      <c r="C210" t="str">
        <f>E210&amp;" "&amp;F210&amp;" "&amp;G210&amp;" "&amp;U210&amp;" "&amp;V210&amp;" ("&amp;W210&amp;")"</f>
        <v>K1 1000 Juniorky Zemánková Hana (TAT)</v>
      </c>
      <c r="D210">
        <v>7</v>
      </c>
      <c r="E210" t="s">
        <v>0</v>
      </c>
      <c r="F210">
        <v>1000</v>
      </c>
      <c r="G210" t="s">
        <v>87</v>
      </c>
      <c r="H210" t="s">
        <v>2</v>
      </c>
      <c r="I210" s="1">
        <v>44317</v>
      </c>
      <c r="J210" s="2">
        <v>0.4458333333333333</v>
      </c>
      <c r="K210">
        <v>4</v>
      </c>
      <c r="L210">
        <v>4</v>
      </c>
      <c r="M210" t="s">
        <v>97</v>
      </c>
      <c r="N210" s="3" t="s">
        <v>549</v>
      </c>
      <c r="O210" s="3" t="s">
        <v>550</v>
      </c>
      <c r="P210" s="3" t="s">
        <v>581</v>
      </c>
      <c r="Q210" s="3">
        <f>VALUE(N210)*3600+VALUE(O210)*60+VALUE(SUBSTITUTE(P210,".",","))</f>
        <v>288.60000000000002</v>
      </c>
      <c r="R210" s="4" t="str">
        <f t="shared" si="3"/>
        <v>0:04:48,600</v>
      </c>
      <c r="S210" t="s">
        <v>4</v>
      </c>
      <c r="T210">
        <v>4844</v>
      </c>
      <c r="U210" t="s">
        <v>98</v>
      </c>
      <c r="V210" t="s">
        <v>99</v>
      </c>
      <c r="W210" t="s">
        <v>37</v>
      </c>
    </row>
    <row r="211" spans="1:23" outlineLevel="2" x14ac:dyDescent="0.3">
      <c r="A211" t="str">
        <f>U211&amp;" "&amp;V211&amp;" ("&amp;W211&amp;")"</f>
        <v>Zemánková Hana (TAT)</v>
      </c>
      <c r="B211" t="str">
        <f>E211&amp;" "&amp;F211&amp;" "&amp;G211</f>
        <v>K1 1000 Juniorky</v>
      </c>
      <c r="C211" t="str">
        <f>E211&amp;" "&amp;F211&amp;" "&amp;G211&amp;" "&amp;U211&amp;" "&amp;V211&amp;" ("&amp;W211&amp;")"</f>
        <v>K1 1000 Juniorky Zemánková Hana (TAT)</v>
      </c>
      <c r="D211">
        <v>20</v>
      </c>
      <c r="E211" t="s">
        <v>0</v>
      </c>
      <c r="F211">
        <v>1000</v>
      </c>
      <c r="G211" t="s">
        <v>87</v>
      </c>
      <c r="H211" t="s">
        <v>2</v>
      </c>
      <c r="I211" s="1">
        <v>44317</v>
      </c>
      <c r="J211" s="2">
        <v>0.5083333333333333</v>
      </c>
      <c r="K211">
        <v>7</v>
      </c>
      <c r="L211">
        <v>3</v>
      </c>
      <c r="M211" t="s">
        <v>226</v>
      </c>
      <c r="N211" s="3" t="s">
        <v>549</v>
      </c>
      <c r="O211" s="3" t="s">
        <v>550</v>
      </c>
      <c r="P211" s="3" t="s">
        <v>643</v>
      </c>
      <c r="Q211" s="3">
        <f>VALUE(N211)*3600+VALUE(O211)*60+VALUE(SUBSTITUTE(P211,".",","))</f>
        <v>286.56</v>
      </c>
      <c r="R211" s="4" t="str">
        <f t="shared" si="3"/>
        <v>0:04:46,560</v>
      </c>
      <c r="S211" t="s">
        <v>4</v>
      </c>
      <c r="T211">
        <v>4844</v>
      </c>
      <c r="U211" t="s">
        <v>98</v>
      </c>
      <c r="V211" t="s">
        <v>99</v>
      </c>
      <c r="W211" t="s">
        <v>37</v>
      </c>
    </row>
    <row r="212" spans="1:23" outlineLevel="1" x14ac:dyDescent="0.3">
      <c r="C212" s="5" t="s">
        <v>1063</v>
      </c>
      <c r="I212" s="1"/>
      <c r="J212" s="2"/>
      <c r="N212" s="3"/>
      <c r="O212" s="3"/>
      <c r="P212" s="3"/>
      <c r="Q212" s="3">
        <f>SUBTOTAL(9,Q213:Q215)</f>
        <v>786.12</v>
      </c>
      <c r="R212" s="6" t="str">
        <f t="shared" si="3"/>
        <v>0:13:06,120</v>
      </c>
    </row>
    <row r="213" spans="1:23" outlineLevel="2" x14ac:dyDescent="0.3">
      <c r="A213" t="str">
        <f>U213&amp;" "&amp;V213&amp;" ("&amp;W213&amp;")"</f>
        <v>Bábik Martin (PIE)</v>
      </c>
      <c r="B213" t="str">
        <f>E213&amp;" "&amp;F213&amp;" "&amp;G213</f>
        <v>K1 1000 Kadeti</v>
      </c>
      <c r="C213" t="str">
        <f>E213&amp;" "&amp;F213&amp;" "&amp;G213&amp;" "&amp;U213&amp;" "&amp;V213&amp;" ("&amp;W213&amp;")"</f>
        <v>K1 1000 Kadeti Bábik Martin (PIE)</v>
      </c>
      <c r="D213">
        <v>12</v>
      </c>
      <c r="E213" t="s">
        <v>0</v>
      </c>
      <c r="F213">
        <v>1000</v>
      </c>
      <c r="G213" t="s">
        <v>115</v>
      </c>
      <c r="H213" t="s">
        <v>2</v>
      </c>
      <c r="I213" s="1">
        <v>44317</v>
      </c>
      <c r="J213" s="2">
        <v>0.46458333333333335</v>
      </c>
      <c r="K213">
        <v>4</v>
      </c>
      <c r="L213">
        <v>4</v>
      </c>
      <c r="M213" t="s">
        <v>148</v>
      </c>
      <c r="N213" s="3" t="s">
        <v>549</v>
      </c>
      <c r="O213" s="3" t="s">
        <v>550</v>
      </c>
      <c r="P213" s="3" t="s">
        <v>599</v>
      </c>
      <c r="Q213" s="3">
        <f>VALUE(N213)*3600+VALUE(O213)*60+VALUE(SUBSTITUTE(P213,".",","))</f>
        <v>271.92</v>
      </c>
      <c r="R213" s="4" t="str">
        <f t="shared" si="3"/>
        <v>0:04:31,920</v>
      </c>
      <c r="S213" t="s">
        <v>4</v>
      </c>
      <c r="T213">
        <v>4665</v>
      </c>
      <c r="U213" t="s">
        <v>149</v>
      </c>
      <c r="V213" t="s">
        <v>63</v>
      </c>
      <c r="W213" t="s">
        <v>7</v>
      </c>
    </row>
    <row r="214" spans="1:23" outlineLevel="2" x14ac:dyDescent="0.3">
      <c r="A214" t="str">
        <f>U214&amp;" "&amp;V214&amp;" ("&amp;W214&amp;")"</f>
        <v>Bábik Martin (PIE)</v>
      </c>
      <c r="B214" t="str">
        <f>E214&amp;" "&amp;F214&amp;" "&amp;G214</f>
        <v>K1 1000 Kadeti</v>
      </c>
      <c r="C214" t="str">
        <f>E214&amp;" "&amp;F214&amp;" "&amp;G214&amp;" "&amp;U214&amp;" "&amp;V214&amp;" ("&amp;W214&amp;")"</f>
        <v>K1 1000 Kadeti Bábik Martin (PIE)</v>
      </c>
      <c r="D214">
        <v>22</v>
      </c>
      <c r="E214" t="s">
        <v>0</v>
      </c>
      <c r="F214">
        <v>1000</v>
      </c>
      <c r="G214" t="s">
        <v>115</v>
      </c>
      <c r="H214" t="s">
        <v>2</v>
      </c>
      <c r="I214" s="1">
        <v>44317</v>
      </c>
      <c r="J214" s="2">
        <v>0.51250000000000007</v>
      </c>
      <c r="K214">
        <v>10</v>
      </c>
      <c r="L214">
        <v>2</v>
      </c>
      <c r="M214" t="s">
        <v>242</v>
      </c>
      <c r="N214" s="3" t="s">
        <v>549</v>
      </c>
      <c r="O214" s="3" t="s">
        <v>550</v>
      </c>
      <c r="P214" s="3" t="s">
        <v>659</v>
      </c>
      <c r="Q214" s="3">
        <f>VALUE(N214)*3600+VALUE(O214)*60+VALUE(SUBSTITUTE(P214,".",","))</f>
        <v>261.2</v>
      </c>
      <c r="R214" s="4" t="str">
        <f t="shared" si="3"/>
        <v>0:04:21,200</v>
      </c>
      <c r="S214" t="s">
        <v>4</v>
      </c>
      <c r="T214">
        <v>4665</v>
      </c>
      <c r="U214" t="s">
        <v>149</v>
      </c>
      <c r="V214" t="s">
        <v>63</v>
      </c>
      <c r="W214" t="s">
        <v>7</v>
      </c>
    </row>
    <row r="215" spans="1:23" outlineLevel="2" x14ac:dyDescent="0.3">
      <c r="A215" t="str">
        <f>U215&amp;" "&amp;V215&amp;" ("&amp;W215&amp;")"</f>
        <v>Bábik Martin (PIE)</v>
      </c>
      <c r="B215" t="str">
        <f>E215&amp;" "&amp;F215&amp;" "&amp;G215</f>
        <v>K1 1000 Kadeti</v>
      </c>
      <c r="C215" t="str">
        <f>E215&amp;" "&amp;F215&amp;" "&amp;G215&amp;" "&amp;U215&amp;" "&amp;V215&amp;" ("&amp;W215&amp;")"</f>
        <v>K1 1000 Kadeti Bábik Martin (PIE)</v>
      </c>
      <c r="D215">
        <v>38</v>
      </c>
      <c r="E215" t="s">
        <v>0</v>
      </c>
      <c r="F215">
        <v>1000</v>
      </c>
      <c r="G215" t="s">
        <v>115</v>
      </c>
      <c r="H215" t="s">
        <v>2</v>
      </c>
      <c r="I215" s="1">
        <v>44317</v>
      </c>
      <c r="J215" s="2">
        <v>0.61805555555555558</v>
      </c>
      <c r="K215">
        <v>9</v>
      </c>
      <c r="L215">
        <v>4</v>
      </c>
      <c r="M215" t="s">
        <v>202</v>
      </c>
      <c r="N215" s="3" t="s">
        <v>549</v>
      </c>
      <c r="O215" s="3" t="s">
        <v>550</v>
      </c>
      <c r="P215" s="3" t="s">
        <v>620</v>
      </c>
      <c r="Q215" s="3">
        <f>VALUE(N215)*3600+VALUE(O215)*60+VALUE(SUBSTITUTE(P215,".",","))</f>
        <v>253</v>
      </c>
      <c r="R215" s="4" t="str">
        <f t="shared" si="3"/>
        <v>0:04:13,000</v>
      </c>
      <c r="S215" t="s">
        <v>4</v>
      </c>
      <c r="T215">
        <v>4665</v>
      </c>
      <c r="U215" t="s">
        <v>149</v>
      </c>
      <c r="V215" t="s">
        <v>63</v>
      </c>
      <c r="W215" t="s">
        <v>7</v>
      </c>
    </row>
    <row r="216" spans="1:23" outlineLevel="1" x14ac:dyDescent="0.3">
      <c r="C216" s="5" t="s">
        <v>1062</v>
      </c>
      <c r="I216" s="1"/>
      <c r="J216" s="2"/>
      <c r="N216" s="3"/>
      <c r="O216" s="3"/>
      <c r="P216" s="3"/>
      <c r="Q216" s="3">
        <f>SUBTOTAL(9,Q217:Q219)</f>
        <v>774.6</v>
      </c>
      <c r="R216" s="6" t="str">
        <f t="shared" si="3"/>
        <v>0:12:54,600</v>
      </c>
    </row>
    <row r="217" spans="1:23" outlineLevel="2" x14ac:dyDescent="0.3">
      <c r="A217" t="str">
        <f>U217&amp;" "&amp;V217&amp;" ("&amp;W217&amp;")"</f>
        <v>Bergendi Marko (ZLP)</v>
      </c>
      <c r="B217" t="str">
        <f>E217&amp;" "&amp;F217&amp;" "&amp;G217</f>
        <v>K1 1000 Kadeti</v>
      </c>
      <c r="C217" t="str">
        <f>E217&amp;" "&amp;F217&amp;" "&amp;G217&amp;" "&amp;U217&amp;" "&amp;V217&amp;" ("&amp;W217&amp;")"</f>
        <v>K1 1000 Kadeti Bergendi Marko (ZLP)</v>
      </c>
      <c r="D217">
        <v>12</v>
      </c>
      <c r="E217" t="s">
        <v>0</v>
      </c>
      <c r="F217">
        <v>1000</v>
      </c>
      <c r="G217" t="s">
        <v>115</v>
      </c>
      <c r="H217" t="s">
        <v>2</v>
      </c>
      <c r="I217" s="1">
        <v>44317</v>
      </c>
      <c r="J217" s="2">
        <v>0.46458333333333335</v>
      </c>
      <c r="K217">
        <v>2</v>
      </c>
      <c r="L217">
        <v>2</v>
      </c>
      <c r="M217" t="s">
        <v>143</v>
      </c>
      <c r="N217" s="3" t="s">
        <v>549</v>
      </c>
      <c r="O217" s="3" t="s">
        <v>550</v>
      </c>
      <c r="P217" s="3" t="s">
        <v>597</v>
      </c>
      <c r="Q217" s="3">
        <f>VALUE(N217)*3600+VALUE(O217)*60+VALUE(SUBSTITUTE(P217,".",","))</f>
        <v>267.92</v>
      </c>
      <c r="R217" s="4" t="str">
        <f t="shared" si="3"/>
        <v>0:04:27,920</v>
      </c>
      <c r="S217" t="s">
        <v>4</v>
      </c>
      <c r="T217">
        <v>5309</v>
      </c>
      <c r="U217" t="s">
        <v>104</v>
      </c>
      <c r="V217" t="s">
        <v>144</v>
      </c>
      <c r="W217" t="s">
        <v>33</v>
      </c>
    </row>
    <row r="218" spans="1:23" outlineLevel="2" x14ac:dyDescent="0.3">
      <c r="A218" t="str">
        <f>U218&amp;" "&amp;V218&amp;" ("&amp;W218&amp;")"</f>
        <v>Bergendi Marko (ZLP)</v>
      </c>
      <c r="B218" t="str">
        <f>E218&amp;" "&amp;F218&amp;" "&amp;G218</f>
        <v>K1 1000 Kadeti</v>
      </c>
      <c r="C218" t="str">
        <f>E218&amp;" "&amp;F218&amp;" "&amp;G218&amp;" "&amp;U218&amp;" "&amp;V218&amp;" ("&amp;W218&amp;")"</f>
        <v>K1 1000 Kadeti Bergendi Marko (ZLP)</v>
      </c>
      <c r="D218">
        <v>22</v>
      </c>
      <c r="E218" t="s">
        <v>0</v>
      </c>
      <c r="F218">
        <v>1000</v>
      </c>
      <c r="G218" t="s">
        <v>115</v>
      </c>
      <c r="H218" t="s">
        <v>2</v>
      </c>
      <c r="I218" s="1">
        <v>44317</v>
      </c>
      <c r="J218" s="2">
        <v>0.51250000000000007</v>
      </c>
      <c r="K218">
        <v>3</v>
      </c>
      <c r="L218">
        <v>3</v>
      </c>
      <c r="M218" t="s">
        <v>243</v>
      </c>
      <c r="N218" s="3" t="s">
        <v>549</v>
      </c>
      <c r="O218" s="3" t="s">
        <v>550</v>
      </c>
      <c r="P218" s="3" t="s">
        <v>660</v>
      </c>
      <c r="Q218" s="3">
        <f>VALUE(N218)*3600+VALUE(O218)*60+VALUE(SUBSTITUTE(P218,".",","))</f>
        <v>261.83999999999997</v>
      </c>
      <c r="R218" s="4" t="str">
        <f t="shared" si="3"/>
        <v>0:04:21,840</v>
      </c>
      <c r="S218" t="s">
        <v>4</v>
      </c>
      <c r="T218">
        <v>5309</v>
      </c>
      <c r="U218" t="s">
        <v>104</v>
      </c>
      <c r="V218" t="s">
        <v>144</v>
      </c>
      <c r="W218" t="s">
        <v>33</v>
      </c>
    </row>
    <row r="219" spans="1:23" outlineLevel="2" x14ac:dyDescent="0.3">
      <c r="A219" t="str">
        <f>U219&amp;" "&amp;V219&amp;" ("&amp;W219&amp;")"</f>
        <v>Bergendi Marko (ZLP)</v>
      </c>
      <c r="B219" t="str">
        <f>E219&amp;" "&amp;F219&amp;" "&amp;G219</f>
        <v>K1 1000 Kadeti</v>
      </c>
      <c r="C219" t="str">
        <f>E219&amp;" "&amp;F219&amp;" "&amp;G219&amp;" "&amp;U219&amp;" "&amp;V219&amp;" ("&amp;W219&amp;")"</f>
        <v>K1 1000 Kadeti Bergendi Marko (ZLP)</v>
      </c>
      <c r="D219">
        <v>38</v>
      </c>
      <c r="E219" t="s">
        <v>0</v>
      </c>
      <c r="F219">
        <v>1000</v>
      </c>
      <c r="G219" t="s">
        <v>115</v>
      </c>
      <c r="H219" t="s">
        <v>2</v>
      </c>
      <c r="I219" s="1">
        <v>44317</v>
      </c>
      <c r="J219" s="2">
        <v>0.61805555555555558</v>
      </c>
      <c r="K219">
        <v>7</v>
      </c>
      <c r="L219">
        <v>2</v>
      </c>
      <c r="M219" t="s">
        <v>292</v>
      </c>
      <c r="N219" s="3" t="s">
        <v>549</v>
      </c>
      <c r="O219" s="3" t="s">
        <v>550</v>
      </c>
      <c r="P219" s="3" t="s">
        <v>707</v>
      </c>
      <c r="Q219" s="3">
        <f>VALUE(N219)*3600+VALUE(O219)*60+VALUE(SUBSTITUTE(P219,".",","))</f>
        <v>244.84</v>
      </c>
      <c r="R219" s="4" t="str">
        <f t="shared" si="3"/>
        <v>0:04:04,840</v>
      </c>
      <c r="S219" t="s">
        <v>4</v>
      </c>
      <c r="T219">
        <v>5309</v>
      </c>
      <c r="U219" t="s">
        <v>104</v>
      </c>
      <c r="V219" t="s">
        <v>144</v>
      </c>
      <c r="W219" t="s">
        <v>33</v>
      </c>
    </row>
    <row r="220" spans="1:23" outlineLevel="1" x14ac:dyDescent="0.3">
      <c r="C220" s="5" t="s">
        <v>1061</v>
      </c>
      <c r="I220" s="1"/>
      <c r="J220" s="2"/>
      <c r="N220" s="3"/>
      <c r="O220" s="3"/>
      <c r="P220" s="3"/>
      <c r="Q220" s="3">
        <f>SUBTOTAL(9,Q221:Q223)</f>
        <v>807.74800000000005</v>
      </c>
      <c r="R220" s="6" t="str">
        <f t="shared" si="3"/>
        <v>0:13:27,748</v>
      </c>
    </row>
    <row r="221" spans="1:23" outlineLevel="2" x14ac:dyDescent="0.3">
      <c r="A221" t="str">
        <f>U221&amp;" "&amp;V221&amp;" ("&amp;W221&amp;")"</f>
        <v>Doktorík Dominik (KOM)</v>
      </c>
      <c r="B221" t="str">
        <f>E221&amp;" "&amp;F221&amp;" "&amp;G221</f>
        <v>K1 1000 Kadeti</v>
      </c>
      <c r="C221" t="str">
        <f>E221&amp;" "&amp;F221&amp;" "&amp;G221&amp;" "&amp;U221&amp;" "&amp;V221&amp;" ("&amp;W221&amp;")"</f>
        <v>K1 1000 Kadeti Doktorík Dominik (KOM)</v>
      </c>
      <c r="D221">
        <v>11</v>
      </c>
      <c r="E221" t="s">
        <v>0</v>
      </c>
      <c r="F221">
        <v>1000</v>
      </c>
      <c r="G221" t="s">
        <v>115</v>
      </c>
      <c r="H221" t="s">
        <v>2</v>
      </c>
      <c r="I221" s="1">
        <v>44317</v>
      </c>
      <c r="J221" s="2">
        <v>0.46249999999999997</v>
      </c>
      <c r="K221">
        <v>5</v>
      </c>
      <c r="L221">
        <v>7</v>
      </c>
      <c r="M221" t="s">
        <v>132</v>
      </c>
      <c r="N221" s="3" t="s">
        <v>549</v>
      </c>
      <c r="O221" s="3" t="s">
        <v>550</v>
      </c>
      <c r="P221" s="3" t="s">
        <v>593</v>
      </c>
      <c r="Q221" s="3">
        <f>VALUE(N221)*3600+VALUE(O221)*60+VALUE(SUBSTITUTE(P221,".",","))</f>
        <v>273.92</v>
      </c>
      <c r="R221" s="4" t="str">
        <f t="shared" si="3"/>
        <v>0:04:33,920</v>
      </c>
      <c r="S221" t="s">
        <v>4</v>
      </c>
      <c r="T221">
        <v>2959</v>
      </c>
      <c r="U221" t="s">
        <v>133</v>
      </c>
      <c r="V221" t="s">
        <v>134</v>
      </c>
      <c r="W221" t="s">
        <v>14</v>
      </c>
    </row>
    <row r="222" spans="1:23" outlineLevel="2" x14ac:dyDescent="0.3">
      <c r="A222" t="str">
        <f>U222&amp;" "&amp;V222&amp;" ("&amp;W222&amp;")"</f>
        <v>Doktorík Dominik (KOM)</v>
      </c>
      <c r="B222" t="str">
        <f>E222&amp;" "&amp;F222&amp;" "&amp;G222</f>
        <v>K1 1000 Kadeti</v>
      </c>
      <c r="C222" t="str">
        <f>E222&amp;" "&amp;F222&amp;" "&amp;G222&amp;" "&amp;U222&amp;" "&amp;V222&amp;" ("&amp;W222&amp;")"</f>
        <v>K1 1000 Kadeti Doktorík Dominik (KOM)</v>
      </c>
      <c r="D222">
        <v>21</v>
      </c>
      <c r="E222" t="s">
        <v>0</v>
      </c>
      <c r="F222">
        <v>1000</v>
      </c>
      <c r="G222" t="s">
        <v>115</v>
      </c>
      <c r="H222" t="s">
        <v>2</v>
      </c>
      <c r="I222" s="1">
        <v>44317</v>
      </c>
      <c r="J222" s="2">
        <v>0.51041666666666663</v>
      </c>
      <c r="K222">
        <v>7</v>
      </c>
      <c r="L222">
        <v>8</v>
      </c>
      <c r="M222" t="s">
        <v>239</v>
      </c>
      <c r="N222" s="3" t="s">
        <v>549</v>
      </c>
      <c r="O222" s="3" t="s">
        <v>550</v>
      </c>
      <c r="P222" s="3" t="s">
        <v>656</v>
      </c>
      <c r="Q222" s="3">
        <f>VALUE(N222)*3600+VALUE(O222)*60+VALUE(SUBSTITUTE(P222,".",","))</f>
        <v>273.82799999999997</v>
      </c>
      <c r="R222" s="4" t="str">
        <f t="shared" si="3"/>
        <v>0:04:33,828</v>
      </c>
      <c r="S222" t="s">
        <v>4</v>
      </c>
      <c r="T222">
        <v>2959</v>
      </c>
      <c r="U222" t="s">
        <v>133</v>
      </c>
      <c r="V222" t="s">
        <v>134</v>
      </c>
      <c r="W222" t="s">
        <v>14</v>
      </c>
    </row>
    <row r="223" spans="1:23" outlineLevel="2" x14ac:dyDescent="0.3">
      <c r="A223" t="str">
        <f>U223&amp;" "&amp;V223&amp;" ("&amp;W223&amp;")"</f>
        <v>Doktorík Dominik (KOM)</v>
      </c>
      <c r="B223" t="str">
        <f>E223&amp;" "&amp;F223&amp;" "&amp;G223</f>
        <v>K1 1000 Kadeti</v>
      </c>
      <c r="C223" t="str">
        <f>E223&amp;" "&amp;F223&amp;" "&amp;G223&amp;" "&amp;U223&amp;" "&amp;V223&amp;" ("&amp;W223&amp;")"</f>
        <v>K1 1000 Kadeti Doktorík Dominik (KOM)</v>
      </c>
      <c r="D223">
        <v>37</v>
      </c>
      <c r="E223" t="s">
        <v>0</v>
      </c>
      <c r="F223">
        <v>1000</v>
      </c>
      <c r="G223" t="s">
        <v>115</v>
      </c>
      <c r="H223" t="s">
        <v>2</v>
      </c>
      <c r="I223" s="1">
        <v>44317</v>
      </c>
      <c r="J223" s="2">
        <v>0.61597222222222225</v>
      </c>
      <c r="K223">
        <v>5</v>
      </c>
      <c r="L223">
        <v>9</v>
      </c>
      <c r="M223" t="s">
        <v>290</v>
      </c>
      <c r="N223" s="3" t="s">
        <v>549</v>
      </c>
      <c r="O223" s="3" t="s">
        <v>550</v>
      </c>
      <c r="P223" s="3" t="s">
        <v>705</v>
      </c>
      <c r="Q223" s="3">
        <f>VALUE(N223)*3600+VALUE(O223)*60+VALUE(SUBSTITUTE(P223,".",","))</f>
        <v>260</v>
      </c>
      <c r="R223" s="4" t="str">
        <f t="shared" si="3"/>
        <v>0:04:20,000</v>
      </c>
      <c r="S223" t="s">
        <v>4</v>
      </c>
      <c r="T223">
        <v>2959</v>
      </c>
      <c r="U223" t="s">
        <v>133</v>
      </c>
      <c r="V223" t="s">
        <v>134</v>
      </c>
      <c r="W223" t="s">
        <v>14</v>
      </c>
    </row>
    <row r="224" spans="1:23" outlineLevel="1" x14ac:dyDescent="0.3">
      <c r="C224" s="5" t="s">
        <v>1060</v>
      </c>
      <c r="I224" s="1"/>
      <c r="J224" s="2"/>
      <c r="N224" s="3"/>
      <c r="O224" s="3"/>
      <c r="P224" s="3"/>
      <c r="Q224" s="3">
        <f>SUBTOTAL(9,Q225:Q227)</f>
        <v>744.98099999999999</v>
      </c>
      <c r="R224" s="6" t="str">
        <f t="shared" si="3"/>
        <v>0:12:24,981</v>
      </c>
    </row>
    <row r="225" spans="1:23" outlineLevel="2" x14ac:dyDescent="0.3">
      <c r="A225" t="str">
        <f>U225&amp;" "&amp;V225&amp;" ("&amp;W225&amp;")"</f>
        <v>Farkaš Tomáš (KOM)</v>
      </c>
      <c r="B225" t="str">
        <f>E225&amp;" "&amp;F225&amp;" "&amp;G225</f>
        <v>K1 1000 Kadeti</v>
      </c>
      <c r="C225" t="str">
        <f>E225&amp;" "&amp;F225&amp;" "&amp;G225&amp;" "&amp;U225&amp;" "&amp;V225&amp;" ("&amp;W225&amp;")"</f>
        <v>K1 1000 Kadeti Farkaš Tomáš (KOM)</v>
      </c>
      <c r="D225">
        <v>11</v>
      </c>
      <c r="E225" t="s">
        <v>0</v>
      </c>
      <c r="F225">
        <v>1000</v>
      </c>
      <c r="G225" t="s">
        <v>115</v>
      </c>
      <c r="H225" t="s">
        <v>2</v>
      </c>
      <c r="I225" s="1">
        <v>44317</v>
      </c>
      <c r="J225" s="2">
        <v>0.46249999999999997</v>
      </c>
      <c r="K225">
        <v>4</v>
      </c>
      <c r="L225">
        <v>2</v>
      </c>
      <c r="M225" t="s">
        <v>119</v>
      </c>
      <c r="N225" s="3" t="s">
        <v>549</v>
      </c>
      <c r="O225" s="3" t="s">
        <v>550</v>
      </c>
      <c r="P225" s="3" t="s">
        <v>588</v>
      </c>
      <c r="Q225" s="3">
        <f>VALUE(N225)*3600+VALUE(O225)*60+VALUE(SUBSTITUTE(P225,".",","))</f>
        <v>256.72000000000003</v>
      </c>
      <c r="R225" s="4" t="str">
        <f t="shared" si="3"/>
        <v>0:04:16,720</v>
      </c>
      <c r="S225" t="s">
        <v>4</v>
      </c>
      <c r="T225">
        <v>4909</v>
      </c>
      <c r="U225" t="s">
        <v>120</v>
      </c>
      <c r="V225" t="s">
        <v>54</v>
      </c>
      <c r="W225" t="s">
        <v>14</v>
      </c>
    </row>
    <row r="226" spans="1:23" outlineLevel="2" x14ac:dyDescent="0.3">
      <c r="A226" t="str">
        <f>U226&amp;" "&amp;V226&amp;" ("&amp;W226&amp;")"</f>
        <v>Farkaš Tomáš (KOM)</v>
      </c>
      <c r="B226" t="str">
        <f>E226&amp;" "&amp;F226&amp;" "&amp;G226</f>
        <v>K1 1000 Kadeti</v>
      </c>
      <c r="C226" t="str">
        <f>E226&amp;" "&amp;F226&amp;" "&amp;G226&amp;" "&amp;U226&amp;" "&amp;V226&amp;" ("&amp;W226&amp;")"</f>
        <v>K1 1000 Kadeti Farkaš Tomáš (KOM)</v>
      </c>
      <c r="D226">
        <v>21</v>
      </c>
      <c r="E226" t="s">
        <v>0</v>
      </c>
      <c r="F226">
        <v>1000</v>
      </c>
      <c r="G226" t="s">
        <v>115</v>
      </c>
      <c r="H226" t="s">
        <v>2</v>
      </c>
      <c r="I226" s="1">
        <v>44317</v>
      </c>
      <c r="J226" s="2">
        <v>0.51041666666666663</v>
      </c>
      <c r="K226">
        <v>9</v>
      </c>
      <c r="L226">
        <v>1</v>
      </c>
      <c r="M226" t="s">
        <v>232</v>
      </c>
      <c r="N226" s="3" t="s">
        <v>549</v>
      </c>
      <c r="O226" s="3" t="s">
        <v>550</v>
      </c>
      <c r="P226" s="3" t="s">
        <v>649</v>
      </c>
      <c r="Q226" s="3">
        <f>VALUE(N226)*3600+VALUE(O226)*60+VALUE(SUBSTITUTE(P226,".",","))</f>
        <v>251.78100000000001</v>
      </c>
      <c r="R226" s="4" t="str">
        <f t="shared" si="3"/>
        <v>0:04:11,781</v>
      </c>
      <c r="S226" t="s">
        <v>4</v>
      </c>
      <c r="T226">
        <v>4909</v>
      </c>
      <c r="U226" t="s">
        <v>120</v>
      </c>
      <c r="V226" t="s">
        <v>54</v>
      </c>
      <c r="W226" t="s">
        <v>14</v>
      </c>
    </row>
    <row r="227" spans="1:23" outlineLevel="2" x14ac:dyDescent="0.3">
      <c r="A227" t="str">
        <f>U227&amp;" "&amp;V227&amp;" ("&amp;W227&amp;")"</f>
        <v>Farkaš Tomáš (KOM)</v>
      </c>
      <c r="B227" t="str">
        <f>E227&amp;" "&amp;F227&amp;" "&amp;G227</f>
        <v>K1 1000 Kadeti</v>
      </c>
      <c r="C227" t="str">
        <f>E227&amp;" "&amp;F227&amp;" "&amp;G227&amp;" "&amp;U227&amp;" "&amp;V227&amp;" ("&amp;W227&amp;")"</f>
        <v>K1 1000 Kadeti Farkaš Tomáš (KOM)</v>
      </c>
      <c r="D227">
        <v>37</v>
      </c>
      <c r="E227" t="s">
        <v>0</v>
      </c>
      <c r="F227">
        <v>1000</v>
      </c>
      <c r="G227" t="s">
        <v>115</v>
      </c>
      <c r="H227" t="s">
        <v>2</v>
      </c>
      <c r="I227" s="1">
        <v>44317</v>
      </c>
      <c r="J227" s="2">
        <v>0.61597222222222225</v>
      </c>
      <c r="K227">
        <v>7</v>
      </c>
      <c r="L227">
        <v>2</v>
      </c>
      <c r="M227" t="s">
        <v>284</v>
      </c>
      <c r="N227" s="3" t="s">
        <v>549</v>
      </c>
      <c r="O227" s="3" t="s">
        <v>677</v>
      </c>
      <c r="P227" s="3" t="s">
        <v>699</v>
      </c>
      <c r="Q227" s="3">
        <f>VALUE(N227)*3600+VALUE(O227)*60+VALUE(SUBSTITUTE(P227,".",","))</f>
        <v>236.48</v>
      </c>
      <c r="R227" s="4" t="str">
        <f t="shared" si="3"/>
        <v>0:03:56,480</v>
      </c>
      <c r="S227" t="s">
        <v>4</v>
      </c>
      <c r="T227">
        <v>4909</v>
      </c>
      <c r="U227" t="s">
        <v>120</v>
      </c>
      <c r="V227" t="s">
        <v>54</v>
      </c>
      <c r="W227" t="s">
        <v>14</v>
      </c>
    </row>
    <row r="228" spans="1:23" outlineLevel="1" x14ac:dyDescent="0.3">
      <c r="C228" s="5" t="s">
        <v>1059</v>
      </c>
      <c r="I228" s="1"/>
      <c r="J228" s="2"/>
      <c r="N228" s="3"/>
      <c r="O228" s="3"/>
      <c r="P228" s="3"/>
      <c r="Q228" s="3">
        <f>SUBTOTAL(9,Q229:Q231)</f>
        <v>805.56000000000006</v>
      </c>
      <c r="R228" s="6" t="str">
        <f t="shared" si="3"/>
        <v>0:13:25,560</v>
      </c>
    </row>
    <row r="229" spans="1:23" outlineLevel="2" x14ac:dyDescent="0.3">
      <c r="A229" t="str">
        <f>U229&amp;" "&amp;V229&amp;" ("&amp;W229&amp;")"</f>
        <v>Fazekas Adrián (ŠAM)</v>
      </c>
      <c r="B229" t="str">
        <f>E229&amp;" "&amp;F229&amp;" "&amp;G229</f>
        <v>K1 1000 Kadeti</v>
      </c>
      <c r="C229" t="str">
        <f>E229&amp;" "&amp;F229&amp;" "&amp;G229&amp;" "&amp;U229&amp;" "&amp;V229&amp;" ("&amp;W229&amp;")"</f>
        <v>K1 1000 Kadeti Fazekas Adrián (ŠAM)</v>
      </c>
      <c r="D229">
        <v>12</v>
      </c>
      <c r="E229" t="s">
        <v>0</v>
      </c>
      <c r="F229">
        <v>1000</v>
      </c>
      <c r="G229" t="s">
        <v>115</v>
      </c>
      <c r="H229" t="s">
        <v>2</v>
      </c>
      <c r="I229" s="1">
        <v>44317</v>
      </c>
      <c r="J229" s="2">
        <v>0.46458333333333335</v>
      </c>
      <c r="K229">
        <v>3</v>
      </c>
      <c r="L229">
        <v>6</v>
      </c>
      <c r="M229" t="s">
        <v>73</v>
      </c>
      <c r="N229" s="3" t="s">
        <v>549</v>
      </c>
      <c r="O229" s="3" t="s">
        <v>550</v>
      </c>
      <c r="P229" s="3" t="s">
        <v>572</v>
      </c>
      <c r="Q229" s="3">
        <f>VALUE(N229)*3600+VALUE(O229)*60+VALUE(SUBSTITUTE(P229,".",","))</f>
        <v>279.44</v>
      </c>
      <c r="R229" s="4" t="str">
        <f t="shared" si="3"/>
        <v>0:04:39,440</v>
      </c>
      <c r="S229" t="s">
        <v>4</v>
      </c>
      <c r="T229">
        <v>4749</v>
      </c>
      <c r="U229" t="s">
        <v>152</v>
      </c>
      <c r="V229" t="s">
        <v>153</v>
      </c>
      <c r="W229" t="s">
        <v>41</v>
      </c>
    </row>
    <row r="230" spans="1:23" outlineLevel="2" x14ac:dyDescent="0.3">
      <c r="A230" t="str">
        <f>U230&amp;" "&amp;V230&amp;" ("&amp;W230&amp;")"</f>
        <v>Fazekas Adrián (ŠAM)</v>
      </c>
      <c r="B230" t="str">
        <f>E230&amp;" "&amp;F230&amp;" "&amp;G230</f>
        <v>K1 1000 Kadeti</v>
      </c>
      <c r="C230" t="str">
        <f>E230&amp;" "&amp;F230&amp;" "&amp;G230&amp;" "&amp;U230&amp;" "&amp;V230&amp;" ("&amp;W230&amp;")"</f>
        <v>K1 1000 Kadeti Fazekas Adrián (ŠAM)</v>
      </c>
      <c r="D230">
        <v>22</v>
      </c>
      <c r="E230" t="s">
        <v>0</v>
      </c>
      <c r="F230">
        <v>1000</v>
      </c>
      <c r="G230" t="s">
        <v>115</v>
      </c>
      <c r="H230" t="s">
        <v>2</v>
      </c>
      <c r="I230" s="1">
        <v>44317</v>
      </c>
      <c r="J230" s="2">
        <v>0.51250000000000007</v>
      </c>
      <c r="K230">
        <v>2</v>
      </c>
      <c r="L230">
        <v>5</v>
      </c>
      <c r="M230" t="s">
        <v>218</v>
      </c>
      <c r="N230" s="3" t="s">
        <v>549</v>
      </c>
      <c r="O230" s="3" t="s">
        <v>550</v>
      </c>
      <c r="P230" s="3" t="s">
        <v>635</v>
      </c>
      <c r="Q230" s="3">
        <f>VALUE(N230)*3600+VALUE(O230)*60+VALUE(SUBSTITUTE(P230,".",","))</f>
        <v>272.27999999999997</v>
      </c>
      <c r="R230" s="4" t="str">
        <f t="shared" si="3"/>
        <v>0:04:32,280</v>
      </c>
      <c r="S230" t="s">
        <v>4</v>
      </c>
      <c r="T230">
        <v>4749</v>
      </c>
      <c r="U230" t="s">
        <v>152</v>
      </c>
      <c r="V230" t="s">
        <v>153</v>
      </c>
      <c r="W230" t="s">
        <v>41</v>
      </c>
    </row>
    <row r="231" spans="1:23" outlineLevel="2" x14ac:dyDescent="0.3">
      <c r="A231" t="str">
        <f>U231&amp;" "&amp;V231&amp;" ("&amp;W231&amp;")"</f>
        <v>Fazekas Adrián (ŠAM)</v>
      </c>
      <c r="B231" t="str">
        <f>E231&amp;" "&amp;F231&amp;" "&amp;G231</f>
        <v>K1 1000 Kadeti</v>
      </c>
      <c r="C231" t="str">
        <f>E231&amp;" "&amp;F231&amp;" "&amp;G231&amp;" "&amp;U231&amp;" "&amp;V231&amp;" ("&amp;W231&amp;")"</f>
        <v>K1 1000 Kadeti Fazekas Adrián (ŠAM)</v>
      </c>
      <c r="D231">
        <v>38</v>
      </c>
      <c r="E231" t="s">
        <v>0</v>
      </c>
      <c r="F231">
        <v>1000</v>
      </c>
      <c r="G231" t="s">
        <v>115</v>
      </c>
      <c r="H231" t="s">
        <v>2</v>
      </c>
      <c r="I231" s="1">
        <v>44317</v>
      </c>
      <c r="J231" s="2">
        <v>0.61805555555555558</v>
      </c>
      <c r="K231">
        <v>8</v>
      </c>
      <c r="L231">
        <v>5</v>
      </c>
      <c r="M231" t="s">
        <v>293</v>
      </c>
      <c r="N231" s="3" t="s">
        <v>549</v>
      </c>
      <c r="O231" s="3" t="s">
        <v>550</v>
      </c>
      <c r="P231" s="3" t="s">
        <v>708</v>
      </c>
      <c r="Q231" s="3">
        <f>VALUE(N231)*3600+VALUE(O231)*60+VALUE(SUBSTITUTE(P231,".",","))</f>
        <v>253.84</v>
      </c>
      <c r="R231" s="4" t="str">
        <f t="shared" si="3"/>
        <v>0:04:13,840</v>
      </c>
      <c r="S231" t="s">
        <v>4</v>
      </c>
      <c r="T231">
        <v>4749</v>
      </c>
      <c r="U231" t="s">
        <v>152</v>
      </c>
      <c r="V231" t="s">
        <v>153</v>
      </c>
      <c r="W231" t="s">
        <v>41</v>
      </c>
    </row>
    <row r="232" spans="1:23" outlineLevel="1" x14ac:dyDescent="0.3">
      <c r="C232" s="5" t="s">
        <v>1058</v>
      </c>
      <c r="I232" s="1"/>
      <c r="J232" s="2"/>
      <c r="N232" s="3"/>
      <c r="O232" s="3"/>
      <c r="P232" s="3"/>
      <c r="Q232" s="3">
        <f>SUBTOTAL(9,Q233:Q235)</f>
        <v>764.88099999999997</v>
      </c>
      <c r="R232" s="6" t="str">
        <f t="shared" si="3"/>
        <v>0:12:44,881</v>
      </c>
    </row>
    <row r="233" spans="1:23" outlineLevel="2" x14ac:dyDescent="0.3">
      <c r="A233" t="str">
        <f>U233&amp;" "&amp;V233&amp;" ("&amp;W233&amp;")"</f>
        <v>Grolmus Lukáš (KOM)</v>
      </c>
      <c r="B233" t="str">
        <f>E233&amp;" "&amp;F233&amp;" "&amp;G233</f>
        <v>K1 1000 Kadeti</v>
      </c>
      <c r="C233" t="str">
        <f>E233&amp;" "&amp;F233&amp;" "&amp;G233&amp;" "&amp;U233&amp;" "&amp;V233&amp;" ("&amp;W233&amp;")"</f>
        <v>K1 1000 Kadeti Grolmus Lukáš (KOM)</v>
      </c>
      <c r="D233">
        <v>11</v>
      </c>
      <c r="E233" t="s">
        <v>0</v>
      </c>
      <c r="F233">
        <v>1000</v>
      </c>
      <c r="G233" t="s">
        <v>115</v>
      </c>
      <c r="H233" t="s">
        <v>2</v>
      </c>
      <c r="I233" s="1">
        <v>44317</v>
      </c>
      <c r="J233" s="2">
        <v>0.46249999999999997</v>
      </c>
      <c r="K233">
        <v>6</v>
      </c>
      <c r="L233">
        <v>5</v>
      </c>
      <c r="M233" t="s">
        <v>126</v>
      </c>
      <c r="N233" s="3" t="s">
        <v>549</v>
      </c>
      <c r="O233" s="3" t="s">
        <v>550</v>
      </c>
      <c r="P233" s="3" t="s">
        <v>591</v>
      </c>
      <c r="Q233" s="3">
        <f>VALUE(N233)*3600+VALUE(O233)*60+VALUE(SUBSTITUTE(P233,".",","))</f>
        <v>265.56</v>
      </c>
      <c r="R233" s="4" t="str">
        <f t="shared" si="3"/>
        <v>0:04:25,560</v>
      </c>
      <c r="S233" t="s">
        <v>4</v>
      </c>
      <c r="T233">
        <v>4499</v>
      </c>
      <c r="U233" t="s">
        <v>127</v>
      </c>
      <c r="V233" t="s">
        <v>128</v>
      </c>
      <c r="W233" t="s">
        <v>14</v>
      </c>
    </row>
    <row r="234" spans="1:23" outlineLevel="2" x14ac:dyDescent="0.3">
      <c r="A234" t="str">
        <f>U234&amp;" "&amp;V234&amp;" ("&amp;W234&amp;")"</f>
        <v>Grolmus Lukáš (KOM)</v>
      </c>
      <c r="B234" t="str">
        <f>E234&amp;" "&amp;F234&amp;" "&amp;G234</f>
        <v>K1 1000 Kadeti</v>
      </c>
      <c r="C234" t="str">
        <f>E234&amp;" "&amp;F234&amp;" "&amp;G234&amp;" "&amp;U234&amp;" "&amp;V234&amp;" ("&amp;W234&amp;")"</f>
        <v>K1 1000 Kadeti Grolmus Lukáš (KOM)</v>
      </c>
      <c r="D234">
        <v>21</v>
      </c>
      <c r="E234" t="s">
        <v>0</v>
      </c>
      <c r="F234">
        <v>1000</v>
      </c>
      <c r="G234" t="s">
        <v>115</v>
      </c>
      <c r="H234" t="s">
        <v>2</v>
      </c>
      <c r="I234" s="1">
        <v>44317</v>
      </c>
      <c r="J234" s="2">
        <v>0.51041666666666663</v>
      </c>
      <c r="K234">
        <v>8</v>
      </c>
      <c r="L234">
        <v>3</v>
      </c>
      <c r="M234" t="s">
        <v>234</v>
      </c>
      <c r="N234" s="3" t="s">
        <v>549</v>
      </c>
      <c r="O234" s="3" t="s">
        <v>550</v>
      </c>
      <c r="P234" s="3" t="s">
        <v>651</v>
      </c>
      <c r="Q234" s="3">
        <f>VALUE(N234)*3600+VALUE(O234)*60+VALUE(SUBSTITUTE(P234,".",","))</f>
        <v>255.041</v>
      </c>
      <c r="R234" s="4" t="str">
        <f t="shared" si="3"/>
        <v>0:04:15,041</v>
      </c>
      <c r="S234" t="s">
        <v>4</v>
      </c>
      <c r="T234">
        <v>4499</v>
      </c>
      <c r="U234" t="s">
        <v>127</v>
      </c>
      <c r="V234" t="s">
        <v>128</v>
      </c>
      <c r="W234" t="s">
        <v>14</v>
      </c>
    </row>
    <row r="235" spans="1:23" outlineLevel="2" x14ac:dyDescent="0.3">
      <c r="A235" t="str">
        <f>U235&amp;" "&amp;V235&amp;" ("&amp;W235&amp;")"</f>
        <v>Grolmus Lukáš (KOM)</v>
      </c>
      <c r="B235" t="str">
        <f>E235&amp;" "&amp;F235&amp;" "&amp;G235</f>
        <v>K1 1000 Kadeti</v>
      </c>
      <c r="C235" t="str">
        <f>E235&amp;" "&amp;F235&amp;" "&amp;G235&amp;" "&amp;U235&amp;" "&amp;V235&amp;" ("&amp;W235&amp;")"</f>
        <v>K1 1000 Kadeti Grolmus Lukáš (KOM)</v>
      </c>
      <c r="D235">
        <v>37</v>
      </c>
      <c r="E235" t="s">
        <v>0</v>
      </c>
      <c r="F235">
        <v>1000</v>
      </c>
      <c r="G235" t="s">
        <v>115</v>
      </c>
      <c r="H235" t="s">
        <v>2</v>
      </c>
      <c r="I235" s="1">
        <v>44317</v>
      </c>
      <c r="J235" s="2">
        <v>0.61597222222222225</v>
      </c>
      <c r="K235">
        <v>8</v>
      </c>
      <c r="L235">
        <v>4</v>
      </c>
      <c r="M235" t="s">
        <v>286</v>
      </c>
      <c r="N235" s="3" t="s">
        <v>549</v>
      </c>
      <c r="O235" s="3" t="s">
        <v>550</v>
      </c>
      <c r="P235" s="3" t="s">
        <v>701</v>
      </c>
      <c r="Q235" s="3">
        <f>VALUE(N235)*3600+VALUE(O235)*60+VALUE(SUBSTITUTE(P235,".",","))</f>
        <v>244.28</v>
      </c>
      <c r="R235" s="4" t="str">
        <f t="shared" si="3"/>
        <v>0:04:04,280</v>
      </c>
      <c r="S235" t="s">
        <v>4</v>
      </c>
      <c r="T235">
        <v>4499</v>
      </c>
      <c r="U235" t="s">
        <v>127</v>
      </c>
      <c r="V235" t="s">
        <v>128</v>
      </c>
      <c r="W235" t="s">
        <v>14</v>
      </c>
    </row>
    <row r="236" spans="1:23" outlineLevel="1" x14ac:dyDescent="0.3">
      <c r="C236" s="5" t="s">
        <v>1057</v>
      </c>
      <c r="I236" s="1"/>
      <c r="J236" s="2"/>
      <c r="N236" s="3"/>
      <c r="O236" s="3"/>
      <c r="P236" s="3"/>
      <c r="Q236" s="3">
        <f>SUBTOTAL(9,Q237:Q239)</f>
        <v>825.16000000000008</v>
      </c>
      <c r="R236" s="6" t="str">
        <f t="shared" si="3"/>
        <v>0:13:45,160</v>
      </c>
    </row>
    <row r="237" spans="1:23" outlineLevel="2" x14ac:dyDescent="0.3">
      <c r="A237" t="str">
        <f>U237&amp;" "&amp;V237&amp;" ("&amp;W237&amp;")"</f>
        <v>Chalás Martin (PIE)</v>
      </c>
      <c r="B237" t="str">
        <f>E237&amp;" "&amp;F237&amp;" "&amp;G237</f>
        <v>K1 1000 Kadeti</v>
      </c>
      <c r="C237" t="str">
        <f>E237&amp;" "&amp;F237&amp;" "&amp;G237&amp;" "&amp;U237&amp;" "&amp;V237&amp;" ("&amp;W237&amp;")"</f>
        <v>K1 1000 Kadeti Chalás Martin (PIE)</v>
      </c>
      <c r="D237">
        <v>12</v>
      </c>
      <c r="E237" t="s">
        <v>0</v>
      </c>
      <c r="F237">
        <v>1000</v>
      </c>
      <c r="G237" t="s">
        <v>115</v>
      </c>
      <c r="H237" t="s">
        <v>2</v>
      </c>
      <c r="I237" s="1">
        <v>44317</v>
      </c>
      <c r="J237" s="2">
        <v>0.46458333333333335</v>
      </c>
      <c r="K237">
        <v>6</v>
      </c>
      <c r="L237">
        <v>9</v>
      </c>
      <c r="M237" t="s">
        <v>160</v>
      </c>
      <c r="N237" s="3" t="s">
        <v>549</v>
      </c>
      <c r="O237" s="3" t="s">
        <v>550</v>
      </c>
      <c r="P237" s="3" t="s">
        <v>603</v>
      </c>
      <c r="Q237" s="3">
        <f>VALUE(N237)*3600+VALUE(O237)*60+VALUE(SUBSTITUTE(P237,".",","))</f>
        <v>285.12</v>
      </c>
      <c r="R237" s="4" t="str">
        <f t="shared" si="3"/>
        <v>0:04:45,120</v>
      </c>
      <c r="S237" t="s">
        <v>4</v>
      </c>
      <c r="T237">
        <v>2412</v>
      </c>
      <c r="U237" t="s">
        <v>161</v>
      </c>
      <c r="V237" t="s">
        <v>63</v>
      </c>
      <c r="W237" t="s">
        <v>7</v>
      </c>
    </row>
    <row r="238" spans="1:23" outlineLevel="2" x14ac:dyDescent="0.3">
      <c r="A238" t="str">
        <f>U238&amp;" "&amp;V238&amp;" ("&amp;W238&amp;")"</f>
        <v>Chalás Martin (PIE)</v>
      </c>
      <c r="B238" t="str">
        <f>E238&amp;" "&amp;F238&amp;" "&amp;G238</f>
        <v>K1 1000 Kadeti</v>
      </c>
      <c r="C238" t="str">
        <f>E238&amp;" "&amp;F238&amp;" "&amp;G238&amp;" "&amp;U238&amp;" "&amp;V238&amp;" ("&amp;W238&amp;")"</f>
        <v>K1 1000 Kadeti Chalás Martin (PIE)</v>
      </c>
      <c r="D238">
        <v>22</v>
      </c>
      <c r="E238" t="s">
        <v>0</v>
      </c>
      <c r="F238">
        <v>1000</v>
      </c>
      <c r="G238" t="s">
        <v>115</v>
      </c>
      <c r="H238" t="s">
        <v>2</v>
      </c>
      <c r="I238" s="1">
        <v>44317</v>
      </c>
      <c r="J238" s="2">
        <v>0.51250000000000007</v>
      </c>
      <c r="K238">
        <v>8</v>
      </c>
      <c r="L238">
        <v>7</v>
      </c>
      <c r="M238" t="s">
        <v>246</v>
      </c>
      <c r="N238" s="3" t="s">
        <v>549</v>
      </c>
      <c r="O238" s="3" t="s">
        <v>550</v>
      </c>
      <c r="P238" s="3" t="s">
        <v>663</v>
      </c>
      <c r="Q238" s="3">
        <f>VALUE(N238)*3600+VALUE(O238)*60+VALUE(SUBSTITUTE(P238,".",","))</f>
        <v>275</v>
      </c>
      <c r="R238" s="4" t="str">
        <f t="shared" si="3"/>
        <v>0:04:35,000</v>
      </c>
      <c r="S238" t="s">
        <v>4</v>
      </c>
      <c r="T238">
        <v>2412</v>
      </c>
      <c r="U238" t="s">
        <v>161</v>
      </c>
      <c r="V238" t="s">
        <v>63</v>
      </c>
      <c r="W238" t="s">
        <v>7</v>
      </c>
    </row>
    <row r="239" spans="1:23" outlineLevel="2" x14ac:dyDescent="0.3">
      <c r="A239" t="str">
        <f>U239&amp;" "&amp;V239&amp;" ("&amp;W239&amp;")"</f>
        <v>Chalás Martin (PIE)</v>
      </c>
      <c r="B239" t="str">
        <f>E239&amp;" "&amp;F239&amp;" "&amp;G239</f>
        <v>K1 1000 Kadeti</v>
      </c>
      <c r="C239" t="str">
        <f>E239&amp;" "&amp;F239&amp;" "&amp;G239&amp;" "&amp;U239&amp;" "&amp;V239&amp;" ("&amp;W239&amp;")"</f>
        <v>K1 1000 Kadeti Chalás Martin (PIE)</v>
      </c>
      <c r="D239">
        <v>38</v>
      </c>
      <c r="E239" t="s">
        <v>0</v>
      </c>
      <c r="F239">
        <v>1000</v>
      </c>
      <c r="G239" t="s">
        <v>115</v>
      </c>
      <c r="H239" t="s">
        <v>2</v>
      </c>
      <c r="I239" s="1">
        <v>44317</v>
      </c>
      <c r="J239" s="2">
        <v>0.61805555555555558</v>
      </c>
      <c r="K239">
        <v>3</v>
      </c>
      <c r="L239">
        <v>9</v>
      </c>
      <c r="M239" t="s">
        <v>296</v>
      </c>
      <c r="N239" s="3" t="s">
        <v>549</v>
      </c>
      <c r="O239" s="3" t="s">
        <v>550</v>
      </c>
      <c r="P239" s="3" t="s">
        <v>711</v>
      </c>
      <c r="Q239" s="3">
        <f>VALUE(N239)*3600+VALUE(O239)*60+VALUE(SUBSTITUTE(P239,".",","))</f>
        <v>265.04000000000002</v>
      </c>
      <c r="R239" s="4" t="str">
        <f t="shared" si="3"/>
        <v>0:04:25,040</v>
      </c>
      <c r="S239" t="s">
        <v>4</v>
      </c>
      <c r="T239">
        <v>2412</v>
      </c>
      <c r="U239" t="s">
        <v>161</v>
      </c>
      <c r="V239" t="s">
        <v>63</v>
      </c>
      <c r="W239" t="s">
        <v>7</v>
      </c>
    </row>
    <row r="240" spans="1:23" outlineLevel="1" x14ac:dyDescent="0.3">
      <c r="C240" s="5" t="s">
        <v>1056</v>
      </c>
      <c r="I240" s="1"/>
      <c r="J240" s="2"/>
      <c r="N240" s="3"/>
      <c r="O240" s="3"/>
      <c r="P240" s="3"/>
      <c r="Q240" s="3">
        <f>SUBTOTAL(9,Q241:Q243)</f>
        <v>793.92</v>
      </c>
      <c r="R240" s="6" t="str">
        <f t="shared" si="3"/>
        <v>0:13:13,920</v>
      </c>
    </row>
    <row r="241" spans="1:23" outlineLevel="2" x14ac:dyDescent="0.3">
      <c r="A241" t="str">
        <f>U241&amp;" "&amp;V241&amp;" ("&amp;W241&amp;")"</f>
        <v>Iliaš Jakub (NOV)</v>
      </c>
      <c r="B241" t="str">
        <f>E241&amp;" "&amp;F241&amp;" "&amp;G241</f>
        <v>K1 1000 Kadeti</v>
      </c>
      <c r="C241" t="str">
        <f>E241&amp;" "&amp;F241&amp;" "&amp;G241&amp;" "&amp;U241&amp;" "&amp;V241&amp;" ("&amp;W241&amp;")"</f>
        <v>K1 1000 Kadeti Iliaš Jakub (NOV)</v>
      </c>
      <c r="D241">
        <v>11</v>
      </c>
      <c r="E241" t="s">
        <v>0</v>
      </c>
      <c r="F241">
        <v>1000</v>
      </c>
      <c r="G241" t="s">
        <v>115</v>
      </c>
      <c r="H241" t="s">
        <v>2</v>
      </c>
      <c r="I241" s="1">
        <v>44317</v>
      </c>
      <c r="J241" s="2">
        <v>0.46249999999999997</v>
      </c>
      <c r="K241">
        <v>2</v>
      </c>
      <c r="L241">
        <v>8</v>
      </c>
      <c r="M241" t="s">
        <v>135</v>
      </c>
      <c r="N241" s="3" t="s">
        <v>549</v>
      </c>
      <c r="O241" s="3" t="s">
        <v>550</v>
      </c>
      <c r="P241" s="3" t="s">
        <v>594</v>
      </c>
      <c r="Q241" s="3">
        <f>VALUE(N241)*3600+VALUE(O241)*60+VALUE(SUBSTITUTE(P241,".",","))</f>
        <v>275.56</v>
      </c>
      <c r="R241" s="4" t="str">
        <f t="shared" si="3"/>
        <v>0:04:35,560</v>
      </c>
      <c r="S241" t="s">
        <v>4</v>
      </c>
      <c r="T241">
        <v>5198</v>
      </c>
      <c r="U241" t="s">
        <v>136</v>
      </c>
      <c r="V241" t="s">
        <v>131</v>
      </c>
      <c r="W241" t="s">
        <v>18</v>
      </c>
    </row>
    <row r="242" spans="1:23" outlineLevel="2" x14ac:dyDescent="0.3">
      <c r="A242" t="str">
        <f>U242&amp;" "&amp;V242&amp;" ("&amp;W242&amp;")"</f>
        <v>Iliaš Jakub (NOV)</v>
      </c>
      <c r="B242" t="str">
        <f>E242&amp;" "&amp;F242&amp;" "&amp;G242</f>
        <v>K1 1000 Kadeti</v>
      </c>
      <c r="C242" t="str">
        <f>E242&amp;" "&amp;F242&amp;" "&amp;G242&amp;" "&amp;U242&amp;" "&amp;V242&amp;" ("&amp;W242&amp;")"</f>
        <v>K1 1000 Kadeti Iliaš Jakub (NOV)</v>
      </c>
      <c r="D242">
        <v>21</v>
      </c>
      <c r="E242" t="s">
        <v>0</v>
      </c>
      <c r="F242">
        <v>1000</v>
      </c>
      <c r="G242" t="s">
        <v>115</v>
      </c>
      <c r="H242" t="s">
        <v>2</v>
      </c>
      <c r="I242" s="1">
        <v>44317</v>
      </c>
      <c r="J242" s="2">
        <v>0.51041666666666663</v>
      </c>
      <c r="K242">
        <v>6</v>
      </c>
      <c r="L242">
        <v>5</v>
      </c>
      <c r="M242" t="s">
        <v>236</v>
      </c>
      <c r="N242" s="3" t="s">
        <v>549</v>
      </c>
      <c r="O242" s="3" t="s">
        <v>550</v>
      </c>
      <c r="P242" s="3" t="s">
        <v>653</v>
      </c>
      <c r="Q242" s="3">
        <f>VALUE(N242)*3600+VALUE(O242)*60+VALUE(SUBSTITUTE(P242,".",","))</f>
        <v>264.2</v>
      </c>
      <c r="R242" s="4" t="str">
        <f t="shared" si="3"/>
        <v>0:04:24,200</v>
      </c>
      <c r="S242" t="s">
        <v>4</v>
      </c>
      <c r="T242">
        <v>5198</v>
      </c>
      <c r="U242" t="s">
        <v>136</v>
      </c>
      <c r="V242" t="s">
        <v>131</v>
      </c>
      <c r="W242" t="s">
        <v>18</v>
      </c>
    </row>
    <row r="243" spans="1:23" outlineLevel="2" x14ac:dyDescent="0.3">
      <c r="A243" t="str">
        <f>U243&amp;" "&amp;V243&amp;" ("&amp;W243&amp;")"</f>
        <v>Iliaš Jakub (NOV)</v>
      </c>
      <c r="B243" t="str">
        <f>E243&amp;" "&amp;F243&amp;" "&amp;G243</f>
        <v>K1 1000 Kadeti</v>
      </c>
      <c r="C243" t="str">
        <f>E243&amp;" "&amp;F243&amp;" "&amp;G243&amp;" "&amp;U243&amp;" "&amp;V243&amp;" ("&amp;W243&amp;")"</f>
        <v>K1 1000 Kadeti Iliaš Jakub (NOV)</v>
      </c>
      <c r="D243">
        <v>37</v>
      </c>
      <c r="E243" t="s">
        <v>0</v>
      </c>
      <c r="F243">
        <v>1000</v>
      </c>
      <c r="G243" t="s">
        <v>115</v>
      </c>
      <c r="H243" t="s">
        <v>2</v>
      </c>
      <c r="I243" s="1">
        <v>44317</v>
      </c>
      <c r="J243" s="2">
        <v>0.61597222222222225</v>
      </c>
      <c r="K243">
        <v>1</v>
      </c>
      <c r="L243">
        <v>7</v>
      </c>
      <c r="M243" t="s">
        <v>289</v>
      </c>
      <c r="N243" s="3" t="s">
        <v>549</v>
      </c>
      <c r="O243" s="3" t="s">
        <v>550</v>
      </c>
      <c r="P243" s="3" t="s">
        <v>704</v>
      </c>
      <c r="Q243" s="3">
        <f>VALUE(N243)*3600+VALUE(O243)*60+VALUE(SUBSTITUTE(P243,".",","))</f>
        <v>254.16</v>
      </c>
      <c r="R243" s="4" t="str">
        <f t="shared" si="3"/>
        <v>0:04:14,160</v>
      </c>
      <c r="S243" t="s">
        <v>4</v>
      </c>
      <c r="T243">
        <v>5198</v>
      </c>
      <c r="U243" t="s">
        <v>136</v>
      </c>
      <c r="V243" t="s">
        <v>131</v>
      </c>
      <c r="W243" t="s">
        <v>18</v>
      </c>
    </row>
    <row r="244" spans="1:23" outlineLevel="1" x14ac:dyDescent="0.3">
      <c r="C244" s="5" t="s">
        <v>1055</v>
      </c>
      <c r="I244" s="1"/>
      <c r="J244" s="2"/>
      <c r="N244" s="3"/>
      <c r="O244" s="3"/>
      <c r="P244" s="3"/>
      <c r="Q244" s="3">
        <f>SUBTOTAL(9,Q245:Q247)</f>
        <v>827.72299999999996</v>
      </c>
      <c r="R244" s="6" t="str">
        <f t="shared" si="3"/>
        <v>0:13:47,723</v>
      </c>
    </row>
    <row r="245" spans="1:23" outlineLevel="2" x14ac:dyDescent="0.3">
      <c r="A245" t="str">
        <f>U245&amp;" "&amp;V245&amp;" ("&amp;W245&amp;")"</f>
        <v>Kinczer Matúš (KOM)</v>
      </c>
      <c r="B245" t="str">
        <f>E245&amp;" "&amp;F245&amp;" "&amp;G245</f>
        <v>K1 1000 Kadeti</v>
      </c>
      <c r="C245" t="str">
        <f>E245&amp;" "&amp;F245&amp;" "&amp;G245&amp;" "&amp;U245&amp;" "&amp;V245&amp;" ("&amp;W245&amp;")"</f>
        <v>K1 1000 Kadeti Kinczer Matúš (KOM)</v>
      </c>
      <c r="D245">
        <v>11</v>
      </c>
      <c r="E245" t="s">
        <v>0</v>
      </c>
      <c r="F245">
        <v>1000</v>
      </c>
      <c r="G245" t="s">
        <v>115</v>
      </c>
      <c r="H245" t="s">
        <v>2</v>
      </c>
      <c r="I245" s="1">
        <v>44317</v>
      </c>
      <c r="J245" s="2">
        <v>0.46249999999999997</v>
      </c>
      <c r="K245">
        <v>1</v>
      </c>
      <c r="L245">
        <v>9</v>
      </c>
      <c r="M245" t="s">
        <v>137</v>
      </c>
      <c r="N245" s="3" t="s">
        <v>549</v>
      </c>
      <c r="O245" s="3" t="s">
        <v>550</v>
      </c>
      <c r="P245" s="3" t="s">
        <v>595</v>
      </c>
      <c r="Q245" s="3">
        <f>VALUE(N245)*3600+VALUE(O245)*60+VALUE(SUBSTITUTE(P245,".",","))</f>
        <v>289.2</v>
      </c>
      <c r="R245" s="4" t="str">
        <f t="shared" si="3"/>
        <v>0:04:49,200</v>
      </c>
      <c r="S245" t="s">
        <v>4</v>
      </c>
      <c r="T245">
        <v>6285</v>
      </c>
      <c r="U245" t="s">
        <v>138</v>
      </c>
      <c r="V245" t="s">
        <v>139</v>
      </c>
      <c r="W245" t="s">
        <v>14</v>
      </c>
    </row>
    <row r="246" spans="1:23" outlineLevel="2" x14ac:dyDescent="0.3">
      <c r="A246" t="str">
        <f>U246&amp;" "&amp;V246&amp;" ("&amp;W246&amp;")"</f>
        <v>Kinczer Matúš (KOM)</v>
      </c>
      <c r="B246" t="str">
        <f>E246&amp;" "&amp;F246&amp;" "&amp;G246</f>
        <v>K1 1000 Kadeti</v>
      </c>
      <c r="C246" t="str">
        <f>E246&amp;" "&amp;F246&amp;" "&amp;G246&amp;" "&amp;U246&amp;" "&amp;V246&amp;" ("&amp;W246&amp;")"</f>
        <v>K1 1000 Kadeti Kinczer Matúš (KOM)</v>
      </c>
      <c r="D246">
        <v>21</v>
      </c>
      <c r="E246" t="s">
        <v>0</v>
      </c>
      <c r="F246">
        <v>1000</v>
      </c>
      <c r="G246" t="s">
        <v>115</v>
      </c>
      <c r="H246" t="s">
        <v>2</v>
      </c>
      <c r="I246" s="1">
        <v>44317</v>
      </c>
      <c r="J246" s="2">
        <v>0.51041666666666663</v>
      </c>
      <c r="K246">
        <v>2</v>
      </c>
      <c r="L246">
        <v>9</v>
      </c>
      <c r="M246" t="s">
        <v>240</v>
      </c>
      <c r="N246" s="3" t="s">
        <v>549</v>
      </c>
      <c r="O246" s="3" t="s">
        <v>550</v>
      </c>
      <c r="P246" s="3" t="s">
        <v>657</v>
      </c>
      <c r="Q246" s="3">
        <f>VALUE(N246)*3600+VALUE(O246)*60+VALUE(SUBSTITUTE(P246,".",","))</f>
        <v>280.363</v>
      </c>
      <c r="R246" s="4" t="str">
        <f t="shared" si="3"/>
        <v>0:04:40,363</v>
      </c>
      <c r="S246" t="s">
        <v>4</v>
      </c>
      <c r="T246">
        <v>6285</v>
      </c>
      <c r="U246" t="s">
        <v>138</v>
      </c>
      <c r="V246" t="s">
        <v>139</v>
      </c>
      <c r="W246" t="s">
        <v>14</v>
      </c>
    </row>
    <row r="247" spans="1:23" outlineLevel="2" x14ac:dyDescent="0.3">
      <c r="A247" t="str">
        <f>U247&amp;" "&amp;V247&amp;" ("&amp;W247&amp;")"</f>
        <v>Kinczer Matúš (KOM)</v>
      </c>
      <c r="B247" t="str">
        <f>E247&amp;" "&amp;F247&amp;" "&amp;G247</f>
        <v>K1 1000 Kadeti</v>
      </c>
      <c r="C247" t="str">
        <f>E247&amp;" "&amp;F247&amp;" "&amp;G247&amp;" "&amp;U247&amp;" "&amp;V247&amp;" ("&amp;W247&amp;")"</f>
        <v>K1 1000 Kadeti Kinczer Matúš (KOM)</v>
      </c>
      <c r="D247">
        <v>37</v>
      </c>
      <c r="E247" t="s">
        <v>0</v>
      </c>
      <c r="F247">
        <v>1000</v>
      </c>
      <c r="G247" t="s">
        <v>115</v>
      </c>
      <c r="H247" t="s">
        <v>2</v>
      </c>
      <c r="I247" s="1">
        <v>44317</v>
      </c>
      <c r="J247" s="2">
        <v>0.61597222222222225</v>
      </c>
      <c r="K247">
        <v>9</v>
      </c>
      <c r="L247">
        <v>8</v>
      </c>
      <c r="M247" t="s">
        <v>42</v>
      </c>
      <c r="N247" s="3" t="s">
        <v>549</v>
      </c>
      <c r="O247" s="3" t="s">
        <v>550</v>
      </c>
      <c r="P247" s="3" t="s">
        <v>562</v>
      </c>
      <c r="Q247" s="3">
        <f>VALUE(N247)*3600+VALUE(O247)*60+VALUE(SUBSTITUTE(P247,".",","))</f>
        <v>258.16000000000003</v>
      </c>
      <c r="R247" s="4" t="str">
        <f t="shared" si="3"/>
        <v>0:04:18,160</v>
      </c>
      <c r="S247" t="s">
        <v>4</v>
      </c>
      <c r="T247">
        <v>6285</v>
      </c>
      <c r="U247" t="s">
        <v>138</v>
      </c>
      <c r="V247" t="s">
        <v>139</v>
      </c>
      <c r="W247" t="s">
        <v>14</v>
      </c>
    </row>
    <row r="248" spans="1:23" outlineLevel="1" x14ac:dyDescent="0.3">
      <c r="C248" s="5" t="s">
        <v>1054</v>
      </c>
      <c r="I248" s="1"/>
      <c r="J248" s="2"/>
      <c r="N248" s="3"/>
      <c r="O248" s="3"/>
      <c r="P248" s="3"/>
      <c r="Q248" s="3">
        <f>SUBTOTAL(9,Q249:Q251)</f>
        <v>772</v>
      </c>
      <c r="R248" s="6" t="str">
        <f t="shared" si="3"/>
        <v>0:12:52,000</v>
      </c>
    </row>
    <row r="249" spans="1:23" outlineLevel="2" x14ac:dyDescent="0.3">
      <c r="A249" t="str">
        <f>U249&amp;" "&amp;V249&amp;" ("&amp;W249&amp;")"</f>
        <v>Lepi Máté (ŠAM)</v>
      </c>
      <c r="B249" t="str">
        <f>E249&amp;" "&amp;F249&amp;" "&amp;G249</f>
        <v>K1 1000 Kadeti</v>
      </c>
      <c r="C249" t="str">
        <f>E249&amp;" "&amp;F249&amp;" "&amp;G249&amp;" "&amp;U249&amp;" "&amp;V249&amp;" ("&amp;W249&amp;")"</f>
        <v>K1 1000 Kadeti Lepi Máté (ŠAM)</v>
      </c>
      <c r="D249">
        <v>12</v>
      </c>
      <c r="E249" t="s">
        <v>0</v>
      </c>
      <c r="F249">
        <v>1000</v>
      </c>
      <c r="G249" t="s">
        <v>115</v>
      </c>
      <c r="H249" t="s">
        <v>2</v>
      </c>
      <c r="I249" s="1">
        <v>44317</v>
      </c>
      <c r="J249" s="2">
        <v>0.46458333333333335</v>
      </c>
      <c r="K249">
        <v>5</v>
      </c>
      <c r="L249">
        <v>1</v>
      </c>
      <c r="M249" t="s">
        <v>140</v>
      </c>
      <c r="N249" s="3" t="s">
        <v>549</v>
      </c>
      <c r="O249" s="3" t="s">
        <v>550</v>
      </c>
      <c r="P249" s="3" t="s">
        <v>596</v>
      </c>
      <c r="Q249" s="3">
        <f>VALUE(N249)*3600+VALUE(O249)*60+VALUE(SUBSTITUTE(P249,".",","))</f>
        <v>266.48</v>
      </c>
      <c r="R249" s="4" t="str">
        <f t="shared" si="3"/>
        <v>0:04:26,480</v>
      </c>
      <c r="S249" t="s">
        <v>4</v>
      </c>
      <c r="T249">
        <v>5195</v>
      </c>
      <c r="U249" t="s">
        <v>141</v>
      </c>
      <c r="V249" t="s">
        <v>142</v>
      </c>
      <c r="W249" t="s">
        <v>41</v>
      </c>
    </row>
    <row r="250" spans="1:23" outlineLevel="2" x14ac:dyDescent="0.3">
      <c r="A250" t="str">
        <f>U250&amp;" "&amp;V250&amp;" ("&amp;W250&amp;")"</f>
        <v>Lepi Máté (ŠAM)</v>
      </c>
      <c r="B250" t="str">
        <f>E250&amp;" "&amp;F250&amp;" "&amp;G250</f>
        <v>K1 1000 Kadeti</v>
      </c>
      <c r="C250" t="str">
        <f>E250&amp;" "&amp;F250&amp;" "&amp;G250&amp;" "&amp;U250&amp;" "&amp;V250&amp;" ("&amp;W250&amp;")"</f>
        <v>K1 1000 Kadeti Lepi Máté (ŠAM)</v>
      </c>
      <c r="D250">
        <v>22</v>
      </c>
      <c r="E250" t="s">
        <v>0</v>
      </c>
      <c r="F250">
        <v>1000</v>
      </c>
      <c r="G250" t="s">
        <v>115</v>
      </c>
      <c r="H250" t="s">
        <v>2</v>
      </c>
      <c r="I250" s="1">
        <v>44317</v>
      </c>
      <c r="J250" s="2">
        <v>0.51250000000000007</v>
      </c>
      <c r="K250">
        <v>5</v>
      </c>
      <c r="L250">
        <v>1</v>
      </c>
      <c r="M250" t="s">
        <v>241</v>
      </c>
      <c r="N250" s="3" t="s">
        <v>549</v>
      </c>
      <c r="O250" s="3" t="s">
        <v>550</v>
      </c>
      <c r="P250" s="3" t="s">
        <v>658</v>
      </c>
      <c r="Q250" s="3">
        <f>VALUE(N250)*3600+VALUE(O250)*60+VALUE(SUBSTITUTE(P250,".",","))</f>
        <v>260.88</v>
      </c>
      <c r="R250" s="4" t="str">
        <f t="shared" si="3"/>
        <v>0:04:20,880</v>
      </c>
      <c r="S250" t="s">
        <v>4</v>
      </c>
      <c r="T250">
        <v>5195</v>
      </c>
      <c r="U250" t="s">
        <v>141</v>
      </c>
      <c r="V250" t="s">
        <v>142</v>
      </c>
      <c r="W250" t="s">
        <v>41</v>
      </c>
    </row>
    <row r="251" spans="1:23" outlineLevel="2" x14ac:dyDescent="0.3">
      <c r="A251" t="str">
        <f>U251&amp;" "&amp;V251&amp;" ("&amp;W251&amp;")"</f>
        <v>Lepi Máté (ŠAM)</v>
      </c>
      <c r="B251" t="str">
        <f>E251&amp;" "&amp;F251&amp;" "&amp;G251</f>
        <v>K1 1000 Kadeti</v>
      </c>
      <c r="C251" t="str">
        <f>E251&amp;" "&amp;F251&amp;" "&amp;G251&amp;" "&amp;U251&amp;" "&amp;V251&amp;" ("&amp;W251&amp;")"</f>
        <v>K1 1000 Kadeti Lepi Máté (ŠAM)</v>
      </c>
      <c r="D251">
        <v>38</v>
      </c>
      <c r="E251" t="s">
        <v>0</v>
      </c>
      <c r="F251">
        <v>1000</v>
      </c>
      <c r="G251" t="s">
        <v>115</v>
      </c>
      <c r="H251" t="s">
        <v>2</v>
      </c>
      <c r="I251" s="1">
        <v>44317</v>
      </c>
      <c r="J251" s="2">
        <v>0.61805555555555558</v>
      </c>
      <c r="K251">
        <v>6</v>
      </c>
      <c r="L251">
        <v>1</v>
      </c>
      <c r="M251" t="s">
        <v>291</v>
      </c>
      <c r="N251" s="3" t="s">
        <v>549</v>
      </c>
      <c r="O251" s="3" t="s">
        <v>550</v>
      </c>
      <c r="P251" s="3" t="s">
        <v>706</v>
      </c>
      <c r="Q251" s="3">
        <f>VALUE(N251)*3600+VALUE(O251)*60+VALUE(SUBSTITUTE(P251,".",","))</f>
        <v>244.64</v>
      </c>
      <c r="R251" s="4" t="str">
        <f t="shared" si="3"/>
        <v>0:04:04,640</v>
      </c>
      <c r="S251" t="s">
        <v>4</v>
      </c>
      <c r="T251">
        <v>5195</v>
      </c>
      <c r="U251" t="s">
        <v>141</v>
      </c>
      <c r="V251" t="s">
        <v>142</v>
      </c>
      <c r="W251" t="s">
        <v>41</v>
      </c>
    </row>
    <row r="252" spans="1:23" outlineLevel="1" x14ac:dyDescent="0.3">
      <c r="C252" s="5" t="s">
        <v>1053</v>
      </c>
      <c r="I252" s="1"/>
      <c r="J252" s="2"/>
      <c r="N252" s="3"/>
      <c r="O252" s="3"/>
      <c r="P252" s="3"/>
      <c r="Q252" s="3">
        <f>SUBTOTAL(9,Q253:Q255)</f>
        <v>846.76</v>
      </c>
      <c r="R252" s="6" t="str">
        <f t="shared" si="3"/>
        <v>0:14:06,760</v>
      </c>
    </row>
    <row r="253" spans="1:23" outlineLevel="2" x14ac:dyDescent="0.3">
      <c r="A253" t="str">
        <f>U253&amp;" "&amp;V253&amp;" ("&amp;W253&amp;")"</f>
        <v>Perets Artur (ŠKD)</v>
      </c>
      <c r="B253" t="str">
        <f>E253&amp;" "&amp;F253&amp;" "&amp;G253</f>
        <v>K1 1000 Kadeti</v>
      </c>
      <c r="C253" t="str">
        <f>E253&amp;" "&amp;F253&amp;" "&amp;G253&amp;" "&amp;U253&amp;" "&amp;V253&amp;" ("&amp;W253&amp;")"</f>
        <v>K1 1000 Kadeti Perets Artur (ŠKD)</v>
      </c>
      <c r="D253">
        <v>12</v>
      </c>
      <c r="E253" t="s">
        <v>0</v>
      </c>
      <c r="F253">
        <v>1000</v>
      </c>
      <c r="G253" t="s">
        <v>115</v>
      </c>
      <c r="H253" t="s">
        <v>2</v>
      </c>
      <c r="I253" s="1">
        <v>44317</v>
      </c>
      <c r="J253" s="2">
        <v>0.46458333333333335</v>
      </c>
      <c r="K253">
        <v>9</v>
      </c>
      <c r="L253">
        <v>7</v>
      </c>
      <c r="M253" t="s">
        <v>154</v>
      </c>
      <c r="N253" s="3" t="s">
        <v>549</v>
      </c>
      <c r="O253" s="3" t="s">
        <v>550</v>
      </c>
      <c r="P253" s="3" t="s">
        <v>601</v>
      </c>
      <c r="Q253" s="3">
        <f>VALUE(N253)*3600+VALUE(O253)*60+VALUE(SUBSTITUTE(P253,".",","))</f>
        <v>282.08</v>
      </c>
      <c r="R253" s="4" t="str">
        <f t="shared" si="3"/>
        <v>0:04:42,080</v>
      </c>
      <c r="S253" t="s">
        <v>4</v>
      </c>
      <c r="T253">
        <v>4760</v>
      </c>
      <c r="U253" t="s">
        <v>155</v>
      </c>
      <c r="V253" t="s">
        <v>156</v>
      </c>
      <c r="W253" t="s">
        <v>83</v>
      </c>
    </row>
    <row r="254" spans="1:23" outlineLevel="2" x14ac:dyDescent="0.3">
      <c r="A254" t="str">
        <f>U254&amp;" "&amp;V254&amp;" ("&amp;W254&amp;")"</f>
        <v>Perets Artur (ŠKD)</v>
      </c>
      <c r="B254" t="str">
        <f>E254&amp;" "&amp;F254&amp;" "&amp;G254</f>
        <v>K1 1000 Kadeti</v>
      </c>
      <c r="C254" t="str">
        <f>E254&amp;" "&amp;F254&amp;" "&amp;G254&amp;" "&amp;U254&amp;" "&amp;V254&amp;" ("&amp;W254&amp;")"</f>
        <v>K1 1000 Kadeti Perets Artur (ŠKD)</v>
      </c>
      <c r="D254">
        <v>22</v>
      </c>
      <c r="E254" t="s">
        <v>0</v>
      </c>
      <c r="F254">
        <v>1000</v>
      </c>
      <c r="G254" t="s">
        <v>115</v>
      </c>
      <c r="H254" t="s">
        <v>2</v>
      </c>
      <c r="I254" s="1">
        <v>44317</v>
      </c>
      <c r="J254" s="2">
        <v>0.51250000000000007</v>
      </c>
      <c r="K254">
        <v>4</v>
      </c>
      <c r="L254">
        <v>9</v>
      </c>
      <c r="M254" t="s">
        <v>248</v>
      </c>
      <c r="N254" s="3" t="s">
        <v>549</v>
      </c>
      <c r="O254" s="3" t="s">
        <v>550</v>
      </c>
      <c r="P254" s="3" t="s">
        <v>665</v>
      </c>
      <c r="Q254" s="3">
        <f>VALUE(N254)*3600+VALUE(O254)*60+VALUE(SUBSTITUTE(P254,".",","))</f>
        <v>287.76</v>
      </c>
      <c r="R254" s="4" t="str">
        <f t="shared" si="3"/>
        <v>0:04:47,760</v>
      </c>
      <c r="S254" t="s">
        <v>4</v>
      </c>
      <c r="T254">
        <v>4760</v>
      </c>
      <c r="U254" t="s">
        <v>155</v>
      </c>
      <c r="V254" t="s">
        <v>156</v>
      </c>
      <c r="W254" t="s">
        <v>83</v>
      </c>
    </row>
    <row r="255" spans="1:23" outlineLevel="2" x14ac:dyDescent="0.3">
      <c r="A255" t="str">
        <f>U255&amp;" "&amp;V255&amp;" ("&amp;W255&amp;")"</f>
        <v>Perets Artur (ŠKD)</v>
      </c>
      <c r="B255" t="str">
        <f>E255&amp;" "&amp;F255&amp;" "&amp;G255</f>
        <v>K1 1000 Kadeti</v>
      </c>
      <c r="C255" t="str">
        <f>E255&amp;" "&amp;F255&amp;" "&amp;G255&amp;" "&amp;U255&amp;" "&amp;V255&amp;" ("&amp;W255&amp;")"</f>
        <v>K1 1000 Kadeti Perets Artur (ŠKD)</v>
      </c>
      <c r="D255">
        <v>38</v>
      </c>
      <c r="E255" t="s">
        <v>0</v>
      </c>
      <c r="F255">
        <v>1000</v>
      </c>
      <c r="G255" t="s">
        <v>115</v>
      </c>
      <c r="H255" t="s">
        <v>2</v>
      </c>
      <c r="I255" s="1">
        <v>44317</v>
      </c>
      <c r="J255" s="2">
        <v>0.61805555555555558</v>
      </c>
      <c r="K255">
        <v>2</v>
      </c>
      <c r="L255">
        <v>10</v>
      </c>
      <c r="M255" t="s">
        <v>297</v>
      </c>
      <c r="N255" s="3" t="s">
        <v>549</v>
      </c>
      <c r="O255" s="3" t="s">
        <v>550</v>
      </c>
      <c r="P255" s="3" t="s">
        <v>712</v>
      </c>
      <c r="Q255" s="3">
        <f>VALUE(N255)*3600+VALUE(O255)*60+VALUE(SUBSTITUTE(P255,".",","))</f>
        <v>276.92</v>
      </c>
      <c r="R255" s="4" t="str">
        <f t="shared" si="3"/>
        <v>0:04:36,920</v>
      </c>
      <c r="S255" t="s">
        <v>4</v>
      </c>
      <c r="T255">
        <v>4760</v>
      </c>
      <c r="U255" t="s">
        <v>155</v>
      </c>
      <c r="V255" t="s">
        <v>156</v>
      </c>
      <c r="W255" t="s">
        <v>83</v>
      </c>
    </row>
    <row r="256" spans="1:23" outlineLevel="1" x14ac:dyDescent="0.3">
      <c r="C256" s="5" t="s">
        <v>1052</v>
      </c>
      <c r="I256" s="1"/>
      <c r="J256" s="2"/>
      <c r="N256" s="3"/>
      <c r="O256" s="3"/>
      <c r="P256" s="3"/>
      <c r="Q256" s="3">
        <f>SUBTOTAL(9,Q257:Q259)</f>
        <v>763.827</v>
      </c>
      <c r="R256" s="6" t="str">
        <f t="shared" si="3"/>
        <v>0:12:43,827</v>
      </c>
    </row>
    <row r="257" spans="1:23" outlineLevel="2" x14ac:dyDescent="0.3">
      <c r="A257" t="str">
        <f>U257&amp;" "&amp;V257&amp;" ("&amp;W257&amp;")"</f>
        <v>Podleiszek Dávid (KOM)</v>
      </c>
      <c r="B257" t="str">
        <f>E257&amp;" "&amp;F257&amp;" "&amp;G257</f>
        <v>K1 1000 Kadeti</v>
      </c>
      <c r="C257" t="str">
        <f>E257&amp;" "&amp;F257&amp;" "&amp;G257&amp;" "&amp;U257&amp;" "&amp;V257&amp;" ("&amp;W257&amp;")"</f>
        <v>K1 1000 Kadeti Podleiszek Dávid (KOM)</v>
      </c>
      <c r="D257">
        <v>11</v>
      </c>
      <c r="E257" t="s">
        <v>0</v>
      </c>
      <c r="F257">
        <v>1000</v>
      </c>
      <c r="G257" t="s">
        <v>115</v>
      </c>
      <c r="H257" t="s">
        <v>2</v>
      </c>
      <c r="I257" s="1">
        <v>44317</v>
      </c>
      <c r="J257" s="2">
        <v>0.46249999999999997</v>
      </c>
      <c r="K257">
        <v>7</v>
      </c>
      <c r="L257">
        <v>4</v>
      </c>
      <c r="M257" t="s">
        <v>124</v>
      </c>
      <c r="N257" s="3" t="s">
        <v>549</v>
      </c>
      <c r="O257" s="3" t="s">
        <v>550</v>
      </c>
      <c r="P257" s="3" t="s">
        <v>590</v>
      </c>
      <c r="Q257" s="3">
        <f>VALUE(N257)*3600+VALUE(O257)*60+VALUE(SUBSTITUTE(P257,".",","))</f>
        <v>260.36</v>
      </c>
      <c r="R257" s="4" t="str">
        <f t="shared" si="3"/>
        <v>0:04:20,360</v>
      </c>
      <c r="S257" t="s">
        <v>4</v>
      </c>
      <c r="T257">
        <v>4498</v>
      </c>
      <c r="U257" t="s">
        <v>12</v>
      </c>
      <c r="V257" t="s">
        <v>125</v>
      </c>
      <c r="W257" t="s">
        <v>14</v>
      </c>
    </row>
    <row r="258" spans="1:23" outlineLevel="2" x14ac:dyDescent="0.3">
      <c r="A258" t="str">
        <f>U258&amp;" "&amp;V258&amp;" ("&amp;W258&amp;")"</f>
        <v>Podleiszek Dávid (KOM)</v>
      </c>
      <c r="B258" t="str">
        <f>E258&amp;" "&amp;F258&amp;" "&amp;G258</f>
        <v>K1 1000 Kadeti</v>
      </c>
      <c r="C258" t="str">
        <f>E258&amp;" "&amp;F258&amp;" "&amp;G258&amp;" "&amp;U258&amp;" "&amp;V258&amp;" ("&amp;W258&amp;")"</f>
        <v>K1 1000 Kadeti Podleiszek Dávid (KOM)</v>
      </c>
      <c r="D258">
        <v>21</v>
      </c>
      <c r="E258" t="s">
        <v>0</v>
      </c>
      <c r="F258">
        <v>1000</v>
      </c>
      <c r="G258" t="s">
        <v>115</v>
      </c>
      <c r="H258" t="s">
        <v>2</v>
      </c>
      <c r="I258" s="1">
        <v>44317</v>
      </c>
      <c r="J258" s="2">
        <v>0.51041666666666663</v>
      </c>
      <c r="K258">
        <v>5</v>
      </c>
      <c r="L258">
        <v>4</v>
      </c>
      <c r="M258" t="s">
        <v>235</v>
      </c>
      <c r="N258" s="3" t="s">
        <v>549</v>
      </c>
      <c r="O258" s="3" t="s">
        <v>550</v>
      </c>
      <c r="P258" s="3" t="s">
        <v>652</v>
      </c>
      <c r="Q258" s="3">
        <f>VALUE(N258)*3600+VALUE(O258)*60+VALUE(SUBSTITUTE(P258,".",","))</f>
        <v>257.827</v>
      </c>
      <c r="R258" s="4" t="str">
        <f t="shared" si="3"/>
        <v>0:04:17,827</v>
      </c>
      <c r="S258" t="s">
        <v>4</v>
      </c>
      <c r="T258">
        <v>4498</v>
      </c>
      <c r="U258" t="s">
        <v>12</v>
      </c>
      <c r="V258" t="s">
        <v>125</v>
      </c>
      <c r="W258" t="s">
        <v>14</v>
      </c>
    </row>
    <row r="259" spans="1:23" outlineLevel="2" x14ac:dyDescent="0.3">
      <c r="A259" t="str">
        <f>U259&amp;" "&amp;V259&amp;" ("&amp;W259&amp;")"</f>
        <v>Podleiszek Dávid (KOM)</v>
      </c>
      <c r="B259" t="str">
        <f>E259&amp;" "&amp;F259&amp;" "&amp;G259</f>
        <v>K1 1000 Kadeti</v>
      </c>
      <c r="C259" t="str">
        <f>E259&amp;" "&amp;F259&amp;" "&amp;G259&amp;" "&amp;U259&amp;" "&amp;V259&amp;" ("&amp;W259&amp;")"</f>
        <v>K1 1000 Kadeti Podleiszek Dávid (KOM)</v>
      </c>
      <c r="D259">
        <v>37</v>
      </c>
      <c r="E259" t="s">
        <v>0</v>
      </c>
      <c r="F259">
        <v>1000</v>
      </c>
      <c r="G259" t="s">
        <v>115</v>
      </c>
      <c r="H259" t="s">
        <v>2</v>
      </c>
      <c r="I259" s="1">
        <v>44317</v>
      </c>
      <c r="J259" s="2">
        <v>0.61597222222222225</v>
      </c>
      <c r="K259">
        <v>2</v>
      </c>
      <c r="L259">
        <v>5</v>
      </c>
      <c r="M259" t="s">
        <v>287</v>
      </c>
      <c r="N259" s="3" t="s">
        <v>549</v>
      </c>
      <c r="O259" s="3" t="s">
        <v>550</v>
      </c>
      <c r="P259" s="3" t="s">
        <v>702</v>
      </c>
      <c r="Q259" s="3">
        <f>VALUE(N259)*3600+VALUE(O259)*60+VALUE(SUBSTITUTE(P259,".",","))</f>
        <v>245.64</v>
      </c>
      <c r="R259" s="4" t="str">
        <f t="shared" si="3"/>
        <v>0:04:05,640</v>
      </c>
      <c r="S259" t="s">
        <v>4</v>
      </c>
      <c r="T259">
        <v>4498</v>
      </c>
      <c r="U259" t="s">
        <v>12</v>
      </c>
      <c r="V259" t="s">
        <v>125</v>
      </c>
      <c r="W259" t="s">
        <v>14</v>
      </c>
    </row>
    <row r="260" spans="1:23" outlineLevel="1" x14ac:dyDescent="0.3">
      <c r="C260" s="5" t="s">
        <v>1051</v>
      </c>
      <c r="I260" s="1"/>
      <c r="J260" s="2"/>
      <c r="N260" s="3"/>
      <c r="O260" s="3"/>
      <c r="P260" s="3"/>
      <c r="Q260" s="3">
        <f>SUBTOTAL(9,Q261:Q263)</f>
        <v>791.36</v>
      </c>
      <c r="R260" s="6" t="str">
        <f t="shared" ref="R260:R323" si="4">TEXT(Q260/(24*60*60),"[h]:mm:ss,000")</f>
        <v>0:13:11,360</v>
      </c>
    </row>
    <row r="261" spans="1:23" outlineLevel="2" x14ac:dyDescent="0.3">
      <c r="A261" t="str">
        <f>U261&amp;" "&amp;V261&amp;" ("&amp;W261&amp;")"</f>
        <v>Pohanka Ivan (ZLP)</v>
      </c>
      <c r="B261" t="str">
        <f>E261&amp;" "&amp;F261&amp;" "&amp;G261</f>
        <v>K1 1000 Kadeti</v>
      </c>
      <c r="C261" t="str">
        <f>E261&amp;" "&amp;F261&amp;" "&amp;G261&amp;" "&amp;U261&amp;" "&amp;V261&amp;" ("&amp;W261&amp;")"</f>
        <v>K1 1000 Kadeti Pohanka Ivan (ZLP)</v>
      </c>
      <c r="D261">
        <v>12</v>
      </c>
      <c r="E261" t="s">
        <v>0</v>
      </c>
      <c r="F261">
        <v>1000</v>
      </c>
      <c r="G261" t="s">
        <v>115</v>
      </c>
      <c r="H261" t="s">
        <v>2</v>
      </c>
      <c r="I261" s="1">
        <v>44317</v>
      </c>
      <c r="J261" s="2">
        <v>0.46458333333333335</v>
      </c>
      <c r="K261">
        <v>8</v>
      </c>
      <c r="L261">
        <v>3</v>
      </c>
      <c r="M261" t="s">
        <v>145</v>
      </c>
      <c r="N261" s="3" t="s">
        <v>549</v>
      </c>
      <c r="O261" s="3" t="s">
        <v>550</v>
      </c>
      <c r="P261" s="3" t="s">
        <v>598</v>
      </c>
      <c r="Q261" s="3">
        <f>VALUE(N261)*3600+VALUE(O261)*60+VALUE(SUBSTITUTE(P261,".",","))</f>
        <v>270.60000000000002</v>
      </c>
      <c r="R261" s="4" t="str">
        <f t="shared" si="4"/>
        <v>0:04:30,600</v>
      </c>
      <c r="S261" t="s">
        <v>4</v>
      </c>
      <c r="T261">
        <v>5835</v>
      </c>
      <c r="U261" t="s">
        <v>146</v>
      </c>
      <c r="V261" t="s">
        <v>147</v>
      </c>
      <c r="W261" t="s">
        <v>33</v>
      </c>
    </row>
    <row r="262" spans="1:23" outlineLevel="2" x14ac:dyDescent="0.3">
      <c r="A262" t="str">
        <f>U262&amp;" "&amp;V262&amp;" ("&amp;W262&amp;")"</f>
        <v>Pohanka Ivan (ZLP)</v>
      </c>
      <c r="B262" t="str">
        <f>E262&amp;" "&amp;F262&amp;" "&amp;G262</f>
        <v>K1 1000 Kadeti</v>
      </c>
      <c r="C262" t="str">
        <f>E262&amp;" "&amp;F262&amp;" "&amp;G262&amp;" "&amp;U262&amp;" "&amp;V262&amp;" ("&amp;W262&amp;")"</f>
        <v>K1 1000 Kadeti Pohanka Ivan (ZLP)</v>
      </c>
      <c r="D262">
        <v>22</v>
      </c>
      <c r="E262" t="s">
        <v>0</v>
      </c>
      <c r="F262">
        <v>1000</v>
      </c>
      <c r="G262" t="s">
        <v>115</v>
      </c>
      <c r="H262" t="s">
        <v>2</v>
      </c>
      <c r="I262" s="1">
        <v>44317</v>
      </c>
      <c r="J262" s="2">
        <v>0.51250000000000007</v>
      </c>
      <c r="K262">
        <v>7</v>
      </c>
      <c r="L262">
        <v>4</v>
      </c>
      <c r="M262" t="s">
        <v>244</v>
      </c>
      <c r="N262" s="3" t="s">
        <v>549</v>
      </c>
      <c r="O262" s="3" t="s">
        <v>550</v>
      </c>
      <c r="P262" s="3" t="s">
        <v>661</v>
      </c>
      <c r="Q262" s="3">
        <f>VALUE(N262)*3600+VALUE(O262)*60+VALUE(SUBSTITUTE(P262,".",","))</f>
        <v>269.88</v>
      </c>
      <c r="R262" s="4" t="str">
        <f t="shared" si="4"/>
        <v>0:04:29,880</v>
      </c>
      <c r="S262" t="s">
        <v>4</v>
      </c>
      <c r="T262">
        <v>5835</v>
      </c>
      <c r="U262" t="s">
        <v>146</v>
      </c>
      <c r="V262" t="s">
        <v>147</v>
      </c>
      <c r="W262" t="s">
        <v>33</v>
      </c>
    </row>
    <row r="263" spans="1:23" outlineLevel="2" x14ac:dyDescent="0.3">
      <c r="A263" t="str">
        <f>U263&amp;" "&amp;V263&amp;" ("&amp;W263&amp;")"</f>
        <v>Pohanka Ivan (ZLP)</v>
      </c>
      <c r="B263" t="str">
        <f>E263&amp;" "&amp;F263&amp;" "&amp;G263</f>
        <v>K1 1000 Kadeti</v>
      </c>
      <c r="C263" t="str">
        <f>E263&amp;" "&amp;F263&amp;" "&amp;G263&amp;" "&amp;U263&amp;" "&amp;V263&amp;" ("&amp;W263&amp;")"</f>
        <v>K1 1000 Kadeti Pohanka Ivan (ZLP)</v>
      </c>
      <c r="D263">
        <v>38</v>
      </c>
      <c r="E263" t="s">
        <v>0</v>
      </c>
      <c r="F263">
        <v>1000</v>
      </c>
      <c r="G263" t="s">
        <v>115</v>
      </c>
      <c r="H263" t="s">
        <v>2</v>
      </c>
      <c r="I263" s="1">
        <v>44317</v>
      </c>
      <c r="J263" s="2">
        <v>0.61805555555555558</v>
      </c>
      <c r="K263">
        <v>10</v>
      </c>
      <c r="L263">
        <v>3</v>
      </c>
      <c r="M263" t="s">
        <v>268</v>
      </c>
      <c r="N263" s="3" t="s">
        <v>549</v>
      </c>
      <c r="O263" s="3" t="s">
        <v>550</v>
      </c>
      <c r="P263" s="3" t="s">
        <v>684</v>
      </c>
      <c r="Q263" s="3">
        <f>VALUE(N263)*3600+VALUE(O263)*60+VALUE(SUBSTITUTE(P263,".",","))</f>
        <v>250.88</v>
      </c>
      <c r="R263" s="4" t="str">
        <f t="shared" si="4"/>
        <v>0:04:10,880</v>
      </c>
      <c r="S263" t="s">
        <v>4</v>
      </c>
      <c r="T263">
        <v>5835</v>
      </c>
      <c r="U263" t="s">
        <v>146</v>
      </c>
      <c r="V263" t="s">
        <v>147</v>
      </c>
      <c r="W263" t="s">
        <v>33</v>
      </c>
    </row>
    <row r="264" spans="1:23" outlineLevel="1" x14ac:dyDescent="0.3">
      <c r="C264" s="5" t="s">
        <v>1050</v>
      </c>
      <c r="I264" s="1"/>
      <c r="J264" s="2"/>
      <c r="N264" s="3"/>
      <c r="O264" s="3"/>
      <c r="P264" s="3"/>
      <c r="Q264" s="3">
        <f>SUBTOTAL(9,Q265:Q267)</f>
        <v>763.93400000000008</v>
      </c>
      <c r="R264" s="6" t="str">
        <f t="shared" si="4"/>
        <v>0:12:43,934</v>
      </c>
    </row>
    <row r="265" spans="1:23" outlineLevel="2" x14ac:dyDescent="0.3">
      <c r="A265" t="str">
        <f>U265&amp;" "&amp;V265&amp;" ("&amp;W265&amp;")"</f>
        <v>Szabó Maximilián (NZA)</v>
      </c>
      <c r="B265" t="str">
        <f>E265&amp;" "&amp;F265&amp;" "&amp;G265</f>
        <v>K1 1000 Kadeti</v>
      </c>
      <c r="C265" t="str">
        <f>E265&amp;" "&amp;F265&amp;" "&amp;G265&amp;" "&amp;U265&amp;" "&amp;V265&amp;" ("&amp;W265&amp;")"</f>
        <v>K1 1000 Kadeti Szabó Maximilián (NZA)</v>
      </c>
      <c r="D265">
        <v>11</v>
      </c>
      <c r="E265" t="s">
        <v>0</v>
      </c>
      <c r="F265">
        <v>1000</v>
      </c>
      <c r="G265" t="s">
        <v>115</v>
      </c>
      <c r="H265" t="s">
        <v>2</v>
      </c>
      <c r="I265" s="1">
        <v>44317</v>
      </c>
      <c r="J265" s="2">
        <v>0.46249999999999997</v>
      </c>
      <c r="K265">
        <v>8</v>
      </c>
      <c r="L265">
        <v>3</v>
      </c>
      <c r="M265" t="s">
        <v>121</v>
      </c>
      <c r="N265" s="3" t="s">
        <v>549</v>
      </c>
      <c r="O265" s="3" t="s">
        <v>550</v>
      </c>
      <c r="P265" s="3" t="s">
        <v>589</v>
      </c>
      <c r="Q265" s="3">
        <f>VALUE(N265)*3600+VALUE(O265)*60+VALUE(SUBSTITUTE(P265,".",","))</f>
        <v>257.88</v>
      </c>
      <c r="R265" s="4" t="str">
        <f t="shared" si="4"/>
        <v>0:04:17,880</v>
      </c>
      <c r="S265" t="s">
        <v>4</v>
      </c>
      <c r="T265">
        <v>5332</v>
      </c>
      <c r="U265" t="s">
        <v>122</v>
      </c>
      <c r="V265" t="s">
        <v>123</v>
      </c>
      <c r="W265" t="s">
        <v>48</v>
      </c>
    </row>
    <row r="266" spans="1:23" outlineLevel="2" x14ac:dyDescent="0.3">
      <c r="A266" t="str">
        <f>U266&amp;" "&amp;V266&amp;" ("&amp;W266&amp;")"</f>
        <v>Szabó Maximilián (NZA)</v>
      </c>
      <c r="B266" t="str">
        <f>E266&amp;" "&amp;F266&amp;" "&amp;G266</f>
        <v>K1 1000 Kadeti</v>
      </c>
      <c r="C266" t="str">
        <f>E266&amp;" "&amp;F266&amp;" "&amp;G266&amp;" "&amp;U266&amp;" "&amp;V266&amp;" ("&amp;W266&amp;")"</f>
        <v>K1 1000 Kadeti Szabó Maximilián (NZA)</v>
      </c>
      <c r="D266">
        <v>21</v>
      </c>
      <c r="E266" t="s">
        <v>0</v>
      </c>
      <c r="F266">
        <v>1000</v>
      </c>
      <c r="G266" t="s">
        <v>115</v>
      </c>
      <c r="H266" t="s">
        <v>2</v>
      </c>
      <c r="I266" s="1">
        <v>44317</v>
      </c>
      <c r="J266" s="2">
        <v>0.51041666666666663</v>
      </c>
      <c r="K266">
        <v>3</v>
      </c>
      <c r="L266">
        <v>6</v>
      </c>
      <c r="M266" t="s">
        <v>237</v>
      </c>
      <c r="N266" s="3" t="s">
        <v>549</v>
      </c>
      <c r="O266" s="3" t="s">
        <v>550</v>
      </c>
      <c r="P266" s="3" t="s">
        <v>654</v>
      </c>
      <c r="Q266" s="3">
        <f>VALUE(N266)*3600+VALUE(O266)*60+VALUE(SUBSTITUTE(P266,".",","))</f>
        <v>265.45400000000001</v>
      </c>
      <c r="R266" s="4" t="str">
        <f t="shared" si="4"/>
        <v>0:04:25,454</v>
      </c>
      <c r="S266" t="s">
        <v>4</v>
      </c>
      <c r="T266">
        <v>5332</v>
      </c>
      <c r="U266" t="s">
        <v>122</v>
      </c>
      <c r="V266" t="s">
        <v>123</v>
      </c>
      <c r="W266" t="s">
        <v>48</v>
      </c>
    </row>
    <row r="267" spans="1:23" outlineLevel="2" x14ac:dyDescent="0.3">
      <c r="A267" t="str">
        <f>U267&amp;" "&amp;V267&amp;" ("&amp;W267&amp;")"</f>
        <v>Szabó Maximilián (NZA)</v>
      </c>
      <c r="B267" t="str">
        <f>E267&amp;" "&amp;F267&amp;" "&amp;G267</f>
        <v>K1 1000 Kadeti</v>
      </c>
      <c r="C267" t="str">
        <f>E267&amp;" "&amp;F267&amp;" "&amp;G267&amp;" "&amp;U267&amp;" "&amp;V267&amp;" ("&amp;W267&amp;")"</f>
        <v>K1 1000 Kadeti Szabó Maximilián (NZA)</v>
      </c>
      <c r="D267">
        <v>37</v>
      </c>
      <c r="E267" t="s">
        <v>0</v>
      </c>
      <c r="F267">
        <v>1000</v>
      </c>
      <c r="G267" t="s">
        <v>115</v>
      </c>
      <c r="H267" t="s">
        <v>2</v>
      </c>
      <c r="I267" s="1">
        <v>44317</v>
      </c>
      <c r="J267" s="2">
        <v>0.61597222222222225</v>
      </c>
      <c r="K267">
        <v>6</v>
      </c>
      <c r="L267">
        <v>3</v>
      </c>
      <c r="M267" t="s">
        <v>285</v>
      </c>
      <c r="N267" s="3" t="s">
        <v>549</v>
      </c>
      <c r="O267" s="3" t="s">
        <v>550</v>
      </c>
      <c r="P267" s="3" t="s">
        <v>700</v>
      </c>
      <c r="Q267" s="3">
        <f>VALUE(N267)*3600+VALUE(O267)*60+VALUE(SUBSTITUTE(P267,".",","))</f>
        <v>240.6</v>
      </c>
      <c r="R267" s="4" t="str">
        <f t="shared" si="4"/>
        <v>0:04:00,600</v>
      </c>
      <c r="S267" t="s">
        <v>4</v>
      </c>
      <c r="T267">
        <v>5332</v>
      </c>
      <c r="U267" t="s">
        <v>122</v>
      </c>
      <c r="V267" t="s">
        <v>123</v>
      </c>
      <c r="W267" t="s">
        <v>48</v>
      </c>
    </row>
    <row r="268" spans="1:23" outlineLevel="1" x14ac:dyDescent="0.3">
      <c r="C268" s="5" t="s">
        <v>1049</v>
      </c>
      <c r="I268" s="1"/>
      <c r="J268" s="2"/>
      <c r="N268" s="3"/>
      <c r="O268" s="3"/>
      <c r="P268" s="3"/>
      <c r="Q268" s="3">
        <f>SUBTOTAL(9,Q269:Q271)</f>
        <v>837.04</v>
      </c>
      <c r="R268" s="6" t="str">
        <f t="shared" si="4"/>
        <v>0:13:57,040</v>
      </c>
    </row>
    <row r="269" spans="1:23" outlineLevel="2" x14ac:dyDescent="0.3">
      <c r="A269" t="str">
        <f>U269&amp;" "&amp;V269&amp;" ("&amp;W269&amp;")"</f>
        <v>Ševčík Tomáš (ŠKD)</v>
      </c>
      <c r="B269" t="str">
        <f>E269&amp;" "&amp;F269&amp;" "&amp;G269</f>
        <v>K1 1000 Kadeti</v>
      </c>
      <c r="C269" t="str">
        <f>E269&amp;" "&amp;F269&amp;" "&amp;G269&amp;" "&amp;U269&amp;" "&amp;V269&amp;" ("&amp;W269&amp;")"</f>
        <v>K1 1000 Kadeti Ševčík Tomáš (ŠKD)</v>
      </c>
      <c r="D269">
        <v>12</v>
      </c>
      <c r="E269" t="s">
        <v>0</v>
      </c>
      <c r="F269">
        <v>1000</v>
      </c>
      <c r="G269" t="s">
        <v>115</v>
      </c>
      <c r="H269" t="s">
        <v>2</v>
      </c>
      <c r="I269" s="1">
        <v>44317</v>
      </c>
      <c r="J269" s="2">
        <v>0.46458333333333335</v>
      </c>
      <c r="K269">
        <v>10</v>
      </c>
      <c r="L269">
        <v>5</v>
      </c>
      <c r="M269" t="s">
        <v>150</v>
      </c>
      <c r="N269" s="3" t="s">
        <v>549</v>
      </c>
      <c r="O269" s="3" t="s">
        <v>550</v>
      </c>
      <c r="P269" s="3" t="s">
        <v>600</v>
      </c>
      <c r="Q269" s="3">
        <f>VALUE(N269)*3600+VALUE(O269)*60+VALUE(SUBSTITUTE(P269,".",","))</f>
        <v>278.84000000000003</v>
      </c>
      <c r="R269" s="4" t="str">
        <f t="shared" si="4"/>
        <v>0:04:38,840</v>
      </c>
      <c r="S269" t="s">
        <v>4</v>
      </c>
      <c r="T269">
        <v>3971</v>
      </c>
      <c r="U269" t="s">
        <v>151</v>
      </c>
      <c r="V269" t="s">
        <v>54</v>
      </c>
      <c r="W269" t="s">
        <v>83</v>
      </c>
    </row>
    <row r="270" spans="1:23" outlineLevel="2" x14ac:dyDescent="0.3">
      <c r="A270" t="str">
        <f>U270&amp;" "&amp;V270&amp;" ("&amp;W270&amp;")"</f>
        <v>Ševčík Tomáš (ŠKD)</v>
      </c>
      <c r="B270" t="str">
        <f>E270&amp;" "&amp;F270&amp;" "&amp;G270</f>
        <v>K1 1000 Kadeti</v>
      </c>
      <c r="C270" t="str">
        <f>E270&amp;" "&amp;F270&amp;" "&amp;G270&amp;" "&amp;U270&amp;" "&amp;V270&amp;" ("&amp;W270&amp;")"</f>
        <v>K1 1000 Kadeti Ševčík Tomáš (ŠKD)</v>
      </c>
      <c r="D270">
        <v>22</v>
      </c>
      <c r="E270" t="s">
        <v>0</v>
      </c>
      <c r="F270">
        <v>1000</v>
      </c>
      <c r="G270" t="s">
        <v>115</v>
      </c>
      <c r="H270" t="s">
        <v>2</v>
      </c>
      <c r="I270" s="1">
        <v>44317</v>
      </c>
      <c r="J270" s="2">
        <v>0.51250000000000007</v>
      </c>
      <c r="K270">
        <v>6</v>
      </c>
      <c r="L270">
        <v>10</v>
      </c>
      <c r="M270" t="s">
        <v>249</v>
      </c>
      <c r="N270" s="3" t="s">
        <v>549</v>
      </c>
      <c r="O270" s="3" t="s">
        <v>550</v>
      </c>
      <c r="P270" s="3" t="s">
        <v>666</v>
      </c>
      <c r="Q270" s="3">
        <f>VALUE(N270)*3600+VALUE(O270)*60+VALUE(SUBSTITUTE(P270,".",","))</f>
        <v>297.15999999999997</v>
      </c>
      <c r="R270" s="4" t="str">
        <f t="shared" si="4"/>
        <v>0:04:57,160</v>
      </c>
      <c r="S270" t="s">
        <v>4</v>
      </c>
      <c r="T270">
        <v>3971</v>
      </c>
      <c r="U270" t="s">
        <v>151</v>
      </c>
      <c r="V270" t="s">
        <v>54</v>
      </c>
      <c r="W270" t="s">
        <v>83</v>
      </c>
    </row>
    <row r="271" spans="1:23" outlineLevel="2" x14ac:dyDescent="0.3">
      <c r="A271" t="str">
        <f>U271&amp;" "&amp;V271&amp;" ("&amp;W271&amp;")"</f>
        <v>Ševčík Tomáš (ŠKD)</v>
      </c>
      <c r="B271" t="str">
        <f>E271&amp;" "&amp;F271&amp;" "&amp;G271</f>
        <v>K1 1000 Kadeti</v>
      </c>
      <c r="C271" t="str">
        <f>E271&amp;" "&amp;F271&amp;" "&amp;G271&amp;" "&amp;U271&amp;" "&amp;V271&amp;" ("&amp;W271&amp;")"</f>
        <v>K1 1000 Kadeti Ševčík Tomáš (ŠKD)</v>
      </c>
      <c r="D271">
        <v>38</v>
      </c>
      <c r="E271" t="s">
        <v>0</v>
      </c>
      <c r="F271">
        <v>1000</v>
      </c>
      <c r="G271" t="s">
        <v>115</v>
      </c>
      <c r="H271" t="s">
        <v>2</v>
      </c>
      <c r="I271" s="1">
        <v>44317</v>
      </c>
      <c r="J271" s="2">
        <v>0.61805555555555558</v>
      </c>
      <c r="K271">
        <v>5</v>
      </c>
      <c r="L271">
        <v>6</v>
      </c>
      <c r="M271" t="s">
        <v>294</v>
      </c>
      <c r="N271" s="3" t="s">
        <v>549</v>
      </c>
      <c r="O271" s="3" t="s">
        <v>550</v>
      </c>
      <c r="P271" s="3" t="s">
        <v>709</v>
      </c>
      <c r="Q271" s="3">
        <f>VALUE(N271)*3600+VALUE(O271)*60+VALUE(SUBSTITUTE(P271,".",","))</f>
        <v>261.04000000000002</v>
      </c>
      <c r="R271" s="4" t="str">
        <f t="shared" si="4"/>
        <v>0:04:21,040</v>
      </c>
      <c r="S271" t="s">
        <v>4</v>
      </c>
      <c r="T271">
        <v>3971</v>
      </c>
      <c r="U271" t="s">
        <v>151</v>
      </c>
      <c r="V271" t="s">
        <v>54</v>
      </c>
      <c r="W271" t="s">
        <v>83</v>
      </c>
    </row>
    <row r="272" spans="1:23" outlineLevel="1" x14ac:dyDescent="0.3">
      <c r="C272" s="5" t="s">
        <v>1048</v>
      </c>
      <c r="I272" s="1"/>
      <c r="J272" s="2"/>
      <c r="N272" s="3"/>
      <c r="O272" s="3"/>
      <c r="P272" s="3"/>
      <c r="Q272" s="3">
        <f>SUBTOTAL(9,Q273:Q275)</f>
        <v>828.19999999999993</v>
      </c>
      <c r="R272" s="6" t="str">
        <f t="shared" si="4"/>
        <v>0:13:48,200</v>
      </c>
    </row>
    <row r="273" spans="1:23" outlineLevel="2" x14ac:dyDescent="0.3">
      <c r="A273" t="str">
        <f>U273&amp;" "&amp;V273&amp;" ("&amp;W273&amp;")"</f>
        <v>Tereštík Marián (ZLP)</v>
      </c>
      <c r="B273" t="str">
        <f>E273&amp;" "&amp;F273&amp;" "&amp;G273</f>
        <v>K1 1000 Kadeti</v>
      </c>
      <c r="C273" t="str">
        <f>E273&amp;" "&amp;F273&amp;" "&amp;G273&amp;" "&amp;U273&amp;" "&amp;V273&amp;" ("&amp;W273&amp;")"</f>
        <v>K1 1000 Kadeti Tereštík Marián (ZLP)</v>
      </c>
      <c r="D273">
        <v>12</v>
      </c>
      <c r="E273" t="s">
        <v>0</v>
      </c>
      <c r="F273">
        <v>1000</v>
      </c>
      <c r="G273" t="s">
        <v>115</v>
      </c>
      <c r="H273" t="s">
        <v>2</v>
      </c>
      <c r="I273" s="1">
        <v>44317</v>
      </c>
      <c r="J273" s="2">
        <v>0.46458333333333335</v>
      </c>
      <c r="K273">
        <v>1</v>
      </c>
      <c r="L273">
        <v>10</v>
      </c>
      <c r="M273" t="s">
        <v>162</v>
      </c>
      <c r="N273" s="3" t="s">
        <v>549</v>
      </c>
      <c r="O273" s="3" t="s">
        <v>550</v>
      </c>
      <c r="P273" s="3" t="s">
        <v>604</v>
      </c>
      <c r="Q273" s="3">
        <f>VALUE(N273)*3600+VALUE(O273)*60+VALUE(SUBSTITUTE(P273,".",","))</f>
        <v>292.72000000000003</v>
      </c>
      <c r="R273" s="4" t="str">
        <f t="shared" si="4"/>
        <v>0:04:52,720</v>
      </c>
      <c r="S273" t="s">
        <v>4</v>
      </c>
      <c r="T273">
        <v>5318</v>
      </c>
      <c r="U273" t="s">
        <v>163</v>
      </c>
      <c r="V273" t="s">
        <v>164</v>
      </c>
      <c r="W273" t="s">
        <v>33</v>
      </c>
    </row>
    <row r="274" spans="1:23" outlineLevel="2" x14ac:dyDescent="0.3">
      <c r="A274" t="str">
        <f>U274&amp;" "&amp;V274&amp;" ("&amp;W274&amp;")"</f>
        <v>Tereštík Marián (ZLP)</v>
      </c>
      <c r="B274" t="str">
        <f>E274&amp;" "&amp;F274&amp;" "&amp;G274</f>
        <v>K1 1000 Kadeti</v>
      </c>
      <c r="C274" t="str">
        <f>E274&amp;" "&amp;F274&amp;" "&amp;G274&amp;" "&amp;U274&amp;" "&amp;V274&amp;" ("&amp;W274&amp;")"</f>
        <v>K1 1000 Kadeti Tereštík Marián (ZLP)</v>
      </c>
      <c r="D274">
        <v>22</v>
      </c>
      <c r="E274" t="s">
        <v>0</v>
      </c>
      <c r="F274">
        <v>1000</v>
      </c>
      <c r="G274" t="s">
        <v>115</v>
      </c>
      <c r="H274" t="s">
        <v>2</v>
      </c>
      <c r="I274" s="1">
        <v>44317</v>
      </c>
      <c r="J274" s="2">
        <v>0.51250000000000007</v>
      </c>
      <c r="K274">
        <v>9</v>
      </c>
      <c r="L274">
        <v>6</v>
      </c>
      <c r="M274" t="s">
        <v>245</v>
      </c>
      <c r="N274" s="3" t="s">
        <v>549</v>
      </c>
      <c r="O274" s="3" t="s">
        <v>550</v>
      </c>
      <c r="P274" s="3" t="s">
        <v>662</v>
      </c>
      <c r="Q274" s="3">
        <f>VALUE(N274)*3600+VALUE(O274)*60+VALUE(SUBSTITUTE(P274,".",","))</f>
        <v>274.08</v>
      </c>
      <c r="R274" s="4" t="str">
        <f t="shared" si="4"/>
        <v>0:04:34,080</v>
      </c>
      <c r="S274" t="s">
        <v>4</v>
      </c>
      <c r="T274">
        <v>5318</v>
      </c>
      <c r="U274" t="s">
        <v>163</v>
      </c>
      <c r="V274" t="s">
        <v>164</v>
      </c>
      <c r="W274" t="s">
        <v>33</v>
      </c>
    </row>
    <row r="275" spans="1:23" outlineLevel="2" x14ac:dyDescent="0.3">
      <c r="A275" t="str">
        <f>U275&amp;" "&amp;V275&amp;" ("&amp;W275&amp;")"</f>
        <v>Tereštík Marián (ZLP)</v>
      </c>
      <c r="B275" t="str">
        <f>E275&amp;" "&amp;F275&amp;" "&amp;G275</f>
        <v>K1 1000 Kadeti</v>
      </c>
      <c r="C275" t="str">
        <f>E275&amp;" "&amp;F275&amp;" "&amp;G275&amp;" "&amp;U275&amp;" "&amp;V275&amp;" ("&amp;W275&amp;")"</f>
        <v>K1 1000 Kadeti Tereštík Marián (ZLP)</v>
      </c>
      <c r="D275">
        <v>38</v>
      </c>
      <c r="E275" t="s">
        <v>0</v>
      </c>
      <c r="F275">
        <v>1000</v>
      </c>
      <c r="G275" t="s">
        <v>115</v>
      </c>
      <c r="H275" t="s">
        <v>2</v>
      </c>
      <c r="I275" s="1">
        <v>44317</v>
      </c>
      <c r="J275" s="2">
        <v>0.61805555555555558</v>
      </c>
      <c r="K275">
        <v>4</v>
      </c>
      <c r="L275">
        <v>7</v>
      </c>
      <c r="M275" t="s">
        <v>295</v>
      </c>
      <c r="N275" s="3" t="s">
        <v>549</v>
      </c>
      <c r="O275" s="3" t="s">
        <v>550</v>
      </c>
      <c r="P275" s="3" t="s">
        <v>710</v>
      </c>
      <c r="Q275" s="3">
        <f>VALUE(N275)*3600+VALUE(O275)*60+VALUE(SUBSTITUTE(P275,".",","))</f>
        <v>261.39999999999998</v>
      </c>
      <c r="R275" s="4" t="str">
        <f t="shared" si="4"/>
        <v>0:04:21,400</v>
      </c>
      <c r="S275" t="s">
        <v>4</v>
      </c>
      <c r="T275">
        <v>5318</v>
      </c>
      <c r="U275" t="s">
        <v>163</v>
      </c>
      <c r="V275" t="s">
        <v>164</v>
      </c>
      <c r="W275" t="s">
        <v>33</v>
      </c>
    </row>
    <row r="276" spans="1:23" outlineLevel="1" x14ac:dyDescent="0.3">
      <c r="C276" s="5" t="s">
        <v>1047</v>
      </c>
      <c r="I276" s="1"/>
      <c r="J276" s="2"/>
      <c r="N276" s="3"/>
      <c r="O276" s="3"/>
      <c r="P276" s="3"/>
      <c r="Q276" s="3">
        <f>SUBTOTAL(9,Q277:Q279)</f>
        <v>744.10400000000004</v>
      </c>
      <c r="R276" s="6" t="str">
        <f t="shared" si="4"/>
        <v>0:12:24,104</v>
      </c>
    </row>
    <row r="277" spans="1:23" outlineLevel="2" x14ac:dyDescent="0.3">
      <c r="A277" t="str">
        <f>U277&amp;" "&amp;V277&amp;" ("&amp;W277&amp;")"</f>
        <v>Tóth Ľudovít (KOM)</v>
      </c>
      <c r="B277" t="str">
        <f>E277&amp;" "&amp;F277&amp;" "&amp;G277</f>
        <v>K1 1000 Kadeti</v>
      </c>
      <c r="C277" t="str">
        <f>E277&amp;" "&amp;F277&amp;" "&amp;G277&amp;" "&amp;U277&amp;" "&amp;V277&amp;" ("&amp;W277&amp;")"</f>
        <v>K1 1000 Kadeti Tóth Ľudovít (KOM)</v>
      </c>
      <c r="D277">
        <v>11</v>
      </c>
      <c r="E277" t="s">
        <v>0</v>
      </c>
      <c r="F277">
        <v>1000</v>
      </c>
      <c r="G277" t="s">
        <v>115</v>
      </c>
      <c r="H277" t="s">
        <v>2</v>
      </c>
      <c r="I277" s="1">
        <v>44317</v>
      </c>
      <c r="J277" s="2">
        <v>0.46249999999999997</v>
      </c>
      <c r="K277">
        <v>3</v>
      </c>
      <c r="L277">
        <v>1</v>
      </c>
      <c r="M277" t="s">
        <v>116</v>
      </c>
      <c r="N277" s="3" t="s">
        <v>549</v>
      </c>
      <c r="O277" s="3" t="s">
        <v>550</v>
      </c>
      <c r="P277" s="3" t="s">
        <v>587</v>
      </c>
      <c r="Q277" s="3">
        <f>VALUE(N277)*3600+VALUE(O277)*60+VALUE(SUBSTITUTE(P277,".",","))</f>
        <v>255.32</v>
      </c>
      <c r="R277" s="4" t="str">
        <f t="shared" si="4"/>
        <v>0:04:15,320</v>
      </c>
      <c r="S277" t="s">
        <v>4</v>
      </c>
      <c r="T277">
        <v>2963</v>
      </c>
      <c r="U277" t="s">
        <v>117</v>
      </c>
      <c r="V277" t="s">
        <v>118</v>
      </c>
      <c r="W277" t="s">
        <v>14</v>
      </c>
    </row>
    <row r="278" spans="1:23" outlineLevel="2" x14ac:dyDescent="0.3">
      <c r="A278" t="str">
        <f>U278&amp;" "&amp;V278&amp;" ("&amp;W278&amp;")"</f>
        <v>Tóth Ľudovít (KOM)</v>
      </c>
      <c r="B278" t="str">
        <f>E278&amp;" "&amp;F278&amp;" "&amp;G278</f>
        <v>K1 1000 Kadeti</v>
      </c>
      <c r="C278" t="str">
        <f>E278&amp;" "&amp;F278&amp;" "&amp;G278&amp;" "&amp;U278&amp;" "&amp;V278&amp;" ("&amp;W278&amp;")"</f>
        <v>K1 1000 Kadeti Tóth Ľudovít (KOM)</v>
      </c>
      <c r="D278">
        <v>21</v>
      </c>
      <c r="E278" t="s">
        <v>0</v>
      </c>
      <c r="F278">
        <v>1000</v>
      </c>
      <c r="G278" t="s">
        <v>115</v>
      </c>
      <c r="H278" t="s">
        <v>2</v>
      </c>
      <c r="I278" s="1">
        <v>44317</v>
      </c>
      <c r="J278" s="2">
        <v>0.51041666666666663</v>
      </c>
      <c r="K278">
        <v>1</v>
      </c>
      <c r="L278">
        <v>2</v>
      </c>
      <c r="M278" t="s">
        <v>233</v>
      </c>
      <c r="N278" s="3" t="s">
        <v>549</v>
      </c>
      <c r="O278" s="3" t="s">
        <v>550</v>
      </c>
      <c r="P278" s="3" t="s">
        <v>650</v>
      </c>
      <c r="Q278" s="3">
        <f>VALUE(N278)*3600+VALUE(O278)*60+VALUE(SUBSTITUTE(P278,".",","))</f>
        <v>253.42400000000001</v>
      </c>
      <c r="R278" s="4" t="str">
        <f t="shared" si="4"/>
        <v>0:04:13,424</v>
      </c>
      <c r="S278" t="s">
        <v>4</v>
      </c>
      <c r="T278">
        <v>2963</v>
      </c>
      <c r="U278" t="s">
        <v>117</v>
      </c>
      <c r="V278" t="s">
        <v>118</v>
      </c>
      <c r="W278" t="s">
        <v>14</v>
      </c>
    </row>
    <row r="279" spans="1:23" outlineLevel="2" x14ac:dyDescent="0.3">
      <c r="A279" t="str">
        <f>U279&amp;" "&amp;V279&amp;" ("&amp;W279&amp;")"</f>
        <v>Tóth Ľudovít (KOM)</v>
      </c>
      <c r="B279" t="str">
        <f>E279&amp;" "&amp;F279&amp;" "&amp;G279</f>
        <v>K1 1000 Kadeti</v>
      </c>
      <c r="C279" t="str">
        <f>E279&amp;" "&amp;F279&amp;" "&amp;G279&amp;" "&amp;U279&amp;" "&amp;V279&amp;" ("&amp;W279&amp;")"</f>
        <v>K1 1000 Kadeti Tóth Ľudovít (KOM)</v>
      </c>
      <c r="D279">
        <v>37</v>
      </c>
      <c r="E279" t="s">
        <v>0</v>
      </c>
      <c r="F279">
        <v>1000</v>
      </c>
      <c r="G279" t="s">
        <v>115</v>
      </c>
      <c r="H279" t="s">
        <v>2</v>
      </c>
      <c r="I279" s="1">
        <v>44317</v>
      </c>
      <c r="J279" s="2">
        <v>0.61597222222222225</v>
      </c>
      <c r="K279">
        <v>4</v>
      </c>
      <c r="L279">
        <v>1</v>
      </c>
      <c r="M279" t="s">
        <v>283</v>
      </c>
      <c r="N279" s="3" t="s">
        <v>549</v>
      </c>
      <c r="O279" s="3" t="s">
        <v>677</v>
      </c>
      <c r="P279" s="3" t="s">
        <v>698</v>
      </c>
      <c r="Q279" s="3">
        <f>VALUE(N279)*3600+VALUE(O279)*60+VALUE(SUBSTITUTE(P279,".",","))</f>
        <v>235.36</v>
      </c>
      <c r="R279" s="4" t="str">
        <f t="shared" si="4"/>
        <v>0:03:55,360</v>
      </c>
      <c r="S279" t="s">
        <v>4</v>
      </c>
      <c r="T279">
        <v>2963</v>
      </c>
      <c r="U279" t="s">
        <v>117</v>
      </c>
      <c r="V279" t="s">
        <v>118</v>
      </c>
      <c r="W279" t="s">
        <v>14</v>
      </c>
    </row>
    <row r="280" spans="1:23" outlineLevel="1" x14ac:dyDescent="0.3">
      <c r="C280" s="5" t="s">
        <v>1046</v>
      </c>
      <c r="I280" s="1"/>
      <c r="J280" s="2"/>
      <c r="N280" s="3"/>
      <c r="O280" s="3"/>
      <c r="P280" s="3"/>
      <c r="Q280" s="3">
        <f>SUBTOTAL(9,Q281:Q283)</f>
        <v>790.52099999999996</v>
      </c>
      <c r="R280" s="6" t="str">
        <f t="shared" si="4"/>
        <v>0:13:10,521</v>
      </c>
    </row>
    <row r="281" spans="1:23" outlineLevel="2" x14ac:dyDescent="0.3">
      <c r="A281" t="str">
        <f>U281&amp;" "&amp;V281&amp;" ("&amp;W281&amp;")"</f>
        <v>Tučka Jakub (UKB)</v>
      </c>
      <c r="B281" t="str">
        <f>E281&amp;" "&amp;F281&amp;" "&amp;G281</f>
        <v>K1 1000 Kadeti</v>
      </c>
      <c r="C281" t="str">
        <f>E281&amp;" "&amp;F281&amp;" "&amp;G281&amp;" "&amp;U281&amp;" "&amp;V281&amp;" ("&amp;W281&amp;")"</f>
        <v>K1 1000 Kadeti Tučka Jakub (UKB)</v>
      </c>
      <c r="D281">
        <v>11</v>
      </c>
      <c r="E281" t="s">
        <v>0</v>
      </c>
      <c r="F281">
        <v>1000</v>
      </c>
      <c r="G281" t="s">
        <v>115</v>
      </c>
      <c r="H281" t="s">
        <v>2</v>
      </c>
      <c r="I281" s="1">
        <v>44317</v>
      </c>
      <c r="J281" s="2">
        <v>0.46249999999999997</v>
      </c>
      <c r="K281">
        <v>9</v>
      </c>
      <c r="L281">
        <v>6</v>
      </c>
      <c r="M281" t="s">
        <v>129</v>
      </c>
      <c r="N281" s="3" t="s">
        <v>549</v>
      </c>
      <c r="O281" s="3" t="s">
        <v>550</v>
      </c>
      <c r="P281" s="3" t="s">
        <v>592</v>
      </c>
      <c r="Q281" s="3">
        <f>VALUE(N281)*3600+VALUE(O281)*60+VALUE(SUBSTITUTE(P281,".",","))</f>
        <v>269.24</v>
      </c>
      <c r="R281" s="4" t="str">
        <f t="shared" si="4"/>
        <v>0:04:29,240</v>
      </c>
      <c r="S281" t="s">
        <v>4</v>
      </c>
      <c r="T281">
        <v>2947</v>
      </c>
      <c r="U281" t="s">
        <v>130</v>
      </c>
      <c r="V281" t="s">
        <v>131</v>
      </c>
      <c r="W281" t="s">
        <v>55</v>
      </c>
    </row>
    <row r="282" spans="1:23" outlineLevel="2" x14ac:dyDescent="0.3">
      <c r="A282" t="str">
        <f>U282&amp;" "&amp;V282&amp;" ("&amp;W282&amp;")"</f>
        <v>Tučka Jakub (UKB)</v>
      </c>
      <c r="B282" t="str">
        <f>E282&amp;" "&amp;F282&amp;" "&amp;G282</f>
        <v>K1 1000 Kadeti</v>
      </c>
      <c r="C282" t="str">
        <f>E282&amp;" "&amp;F282&amp;" "&amp;G282&amp;" "&amp;U282&amp;" "&amp;V282&amp;" ("&amp;W282&amp;")"</f>
        <v>K1 1000 Kadeti Tučka Jakub (UKB)</v>
      </c>
      <c r="D282">
        <v>21</v>
      </c>
      <c r="E282" t="s">
        <v>0</v>
      </c>
      <c r="F282">
        <v>1000</v>
      </c>
      <c r="G282" t="s">
        <v>115</v>
      </c>
      <c r="H282" t="s">
        <v>2</v>
      </c>
      <c r="I282" s="1">
        <v>44317</v>
      </c>
      <c r="J282" s="2">
        <v>0.51041666666666663</v>
      </c>
      <c r="K282">
        <v>4</v>
      </c>
      <c r="L282">
        <v>7</v>
      </c>
      <c r="M282" t="s">
        <v>238</v>
      </c>
      <c r="N282" s="3" t="s">
        <v>549</v>
      </c>
      <c r="O282" s="3" t="s">
        <v>550</v>
      </c>
      <c r="P282" s="3" t="s">
        <v>655</v>
      </c>
      <c r="Q282" s="3">
        <f>VALUE(N282)*3600+VALUE(O282)*60+VALUE(SUBSTITUTE(P282,".",","))</f>
        <v>269.24099999999999</v>
      </c>
      <c r="R282" s="4" t="str">
        <f t="shared" si="4"/>
        <v>0:04:29,241</v>
      </c>
      <c r="S282" t="s">
        <v>4</v>
      </c>
      <c r="T282">
        <v>2947</v>
      </c>
      <c r="U282" t="s">
        <v>130</v>
      </c>
      <c r="V282" t="s">
        <v>131</v>
      </c>
      <c r="W282" t="s">
        <v>55</v>
      </c>
    </row>
    <row r="283" spans="1:23" outlineLevel="2" x14ac:dyDescent="0.3">
      <c r="A283" t="str">
        <f>U283&amp;" "&amp;V283&amp;" ("&amp;W283&amp;")"</f>
        <v>Tučka Jakub (UKB)</v>
      </c>
      <c r="B283" t="str">
        <f>E283&amp;" "&amp;F283&amp;" "&amp;G283</f>
        <v>K1 1000 Kadeti</v>
      </c>
      <c r="C283" t="str">
        <f>E283&amp;" "&amp;F283&amp;" "&amp;G283&amp;" "&amp;U283&amp;" "&amp;V283&amp;" ("&amp;W283&amp;")"</f>
        <v>K1 1000 Kadeti Tučka Jakub (UKB)</v>
      </c>
      <c r="D283">
        <v>37</v>
      </c>
      <c r="E283" t="s">
        <v>0</v>
      </c>
      <c r="F283">
        <v>1000</v>
      </c>
      <c r="G283" t="s">
        <v>115</v>
      </c>
      <c r="H283" t="s">
        <v>2</v>
      </c>
      <c r="I283" s="1">
        <v>44317</v>
      </c>
      <c r="J283" s="2">
        <v>0.61597222222222225</v>
      </c>
      <c r="K283">
        <v>3</v>
      </c>
      <c r="L283">
        <v>6</v>
      </c>
      <c r="M283" t="s">
        <v>288</v>
      </c>
      <c r="N283" s="3" t="s">
        <v>549</v>
      </c>
      <c r="O283" s="3" t="s">
        <v>550</v>
      </c>
      <c r="P283" s="3" t="s">
        <v>703</v>
      </c>
      <c r="Q283" s="3">
        <f>VALUE(N283)*3600+VALUE(O283)*60+VALUE(SUBSTITUTE(P283,".",","))</f>
        <v>252.04</v>
      </c>
      <c r="R283" s="4" t="str">
        <f t="shared" si="4"/>
        <v>0:04:12,040</v>
      </c>
      <c r="S283" t="s">
        <v>4</v>
      </c>
      <c r="T283">
        <v>2947</v>
      </c>
      <c r="U283" t="s">
        <v>130</v>
      </c>
      <c r="V283" t="s">
        <v>131</v>
      </c>
      <c r="W283" t="s">
        <v>55</v>
      </c>
    </row>
    <row r="284" spans="1:23" outlineLevel="1" x14ac:dyDescent="0.3">
      <c r="C284" s="5" t="s">
        <v>1045</v>
      </c>
      <c r="I284" s="1"/>
      <c r="J284" s="2"/>
      <c r="N284" s="3"/>
      <c r="O284" s="3"/>
      <c r="P284" s="3"/>
      <c r="Q284" s="3">
        <f>SUBTOTAL(9,Q285:Q287)</f>
        <v>833.48</v>
      </c>
      <c r="R284" s="6" t="str">
        <f t="shared" si="4"/>
        <v>0:13:53,480</v>
      </c>
    </row>
    <row r="285" spans="1:23" outlineLevel="2" x14ac:dyDescent="0.3">
      <c r="A285" t="str">
        <f>U285&amp;" "&amp;V285&amp;" ("&amp;W285&amp;")"</f>
        <v>Záborský Richard (ŠAM)</v>
      </c>
      <c r="B285" t="str">
        <f>E285&amp;" "&amp;F285&amp;" "&amp;G285</f>
        <v>K1 1000 Kadeti</v>
      </c>
      <c r="C285" t="str">
        <f>E285&amp;" "&amp;F285&amp;" "&amp;G285&amp;" "&amp;U285&amp;" "&amp;V285&amp;" ("&amp;W285&amp;")"</f>
        <v>K1 1000 Kadeti Záborský Richard (ŠAM)</v>
      </c>
      <c r="D285">
        <v>12</v>
      </c>
      <c r="E285" t="s">
        <v>0</v>
      </c>
      <c r="F285">
        <v>1000</v>
      </c>
      <c r="G285" t="s">
        <v>115</v>
      </c>
      <c r="H285" t="s">
        <v>2</v>
      </c>
      <c r="I285" s="1">
        <v>44317</v>
      </c>
      <c r="J285" s="2">
        <v>0.46458333333333335</v>
      </c>
      <c r="K285">
        <v>7</v>
      </c>
      <c r="L285">
        <v>8</v>
      </c>
      <c r="M285" t="s">
        <v>157</v>
      </c>
      <c r="N285" s="3" t="s">
        <v>549</v>
      </c>
      <c r="O285" s="3" t="s">
        <v>550</v>
      </c>
      <c r="P285" s="3" t="s">
        <v>602</v>
      </c>
      <c r="Q285" s="3">
        <f>VALUE(N285)*3600+VALUE(O285)*60+VALUE(SUBSTITUTE(P285,".",","))</f>
        <v>284.04000000000002</v>
      </c>
      <c r="R285" s="4" t="str">
        <f t="shared" si="4"/>
        <v>0:04:44,040</v>
      </c>
      <c r="S285" t="s">
        <v>4</v>
      </c>
      <c r="T285">
        <v>4978</v>
      </c>
      <c r="U285" t="s">
        <v>158</v>
      </c>
      <c r="V285" t="s">
        <v>159</v>
      </c>
      <c r="W285" t="s">
        <v>41</v>
      </c>
    </row>
    <row r="286" spans="1:23" outlineLevel="2" x14ac:dyDescent="0.3">
      <c r="A286" t="str">
        <f>U286&amp;" "&amp;V286&amp;" ("&amp;W286&amp;")"</f>
        <v>Záborský Richard (ŠAM)</v>
      </c>
      <c r="B286" t="str">
        <f>E286&amp;" "&amp;F286&amp;" "&amp;G286</f>
        <v>K1 1000 Kadeti</v>
      </c>
      <c r="C286" t="str">
        <f>E286&amp;" "&amp;F286&amp;" "&amp;G286&amp;" "&amp;U286&amp;" "&amp;V286&amp;" ("&amp;W286&amp;")"</f>
        <v>K1 1000 Kadeti Záborský Richard (ŠAM)</v>
      </c>
      <c r="D286">
        <v>22</v>
      </c>
      <c r="E286" t="s">
        <v>0</v>
      </c>
      <c r="F286">
        <v>1000</v>
      </c>
      <c r="G286" t="s">
        <v>115</v>
      </c>
      <c r="H286" t="s">
        <v>2</v>
      </c>
      <c r="I286" s="1">
        <v>44317</v>
      </c>
      <c r="J286" s="2">
        <v>0.51250000000000007</v>
      </c>
      <c r="K286">
        <v>1</v>
      </c>
      <c r="L286">
        <v>8</v>
      </c>
      <c r="M286" t="s">
        <v>247</v>
      </c>
      <c r="N286" s="3" t="s">
        <v>549</v>
      </c>
      <c r="O286" s="3" t="s">
        <v>550</v>
      </c>
      <c r="P286" s="3" t="s">
        <v>664</v>
      </c>
      <c r="Q286" s="3">
        <f>VALUE(N286)*3600+VALUE(O286)*60+VALUE(SUBSTITUTE(P286,".",","))</f>
        <v>285.24</v>
      </c>
      <c r="R286" s="4" t="str">
        <f t="shared" si="4"/>
        <v>0:04:45,240</v>
      </c>
      <c r="S286" t="s">
        <v>4</v>
      </c>
      <c r="T286">
        <v>4978</v>
      </c>
      <c r="U286" t="s">
        <v>158</v>
      </c>
      <c r="V286" t="s">
        <v>159</v>
      </c>
      <c r="W286" t="s">
        <v>41</v>
      </c>
    </row>
    <row r="287" spans="1:23" outlineLevel="2" x14ac:dyDescent="0.3">
      <c r="A287" t="str">
        <f>U287&amp;" "&amp;V287&amp;" ("&amp;W287&amp;")"</f>
        <v>Záborský Richard (ŠAM)</v>
      </c>
      <c r="B287" t="str">
        <f>E287&amp;" "&amp;F287&amp;" "&amp;G287</f>
        <v>K1 1000 Kadeti</v>
      </c>
      <c r="C287" t="str">
        <f>E287&amp;" "&amp;F287&amp;" "&amp;G287&amp;" "&amp;U287&amp;" "&amp;V287&amp;" ("&amp;W287&amp;")"</f>
        <v>K1 1000 Kadeti Záborský Richard (ŠAM)</v>
      </c>
      <c r="D287">
        <v>38</v>
      </c>
      <c r="E287" t="s">
        <v>0</v>
      </c>
      <c r="F287">
        <v>1000</v>
      </c>
      <c r="G287" t="s">
        <v>115</v>
      </c>
      <c r="H287" t="s">
        <v>2</v>
      </c>
      <c r="I287" s="1">
        <v>44317</v>
      </c>
      <c r="J287" s="2">
        <v>0.61805555555555558</v>
      </c>
      <c r="K287">
        <v>1</v>
      </c>
      <c r="L287">
        <v>8</v>
      </c>
      <c r="M287" t="s">
        <v>236</v>
      </c>
      <c r="N287" s="3" t="s">
        <v>549</v>
      </c>
      <c r="O287" s="3" t="s">
        <v>550</v>
      </c>
      <c r="P287" s="3" t="s">
        <v>653</v>
      </c>
      <c r="Q287" s="3">
        <f>VALUE(N287)*3600+VALUE(O287)*60+VALUE(SUBSTITUTE(P287,".",","))</f>
        <v>264.2</v>
      </c>
      <c r="R287" s="4" t="str">
        <f t="shared" si="4"/>
        <v>0:04:24,200</v>
      </c>
      <c r="S287" t="s">
        <v>4</v>
      </c>
      <c r="T287">
        <v>4978</v>
      </c>
      <c r="U287" t="s">
        <v>158</v>
      </c>
      <c r="V287" t="s">
        <v>159</v>
      </c>
      <c r="W287" t="s">
        <v>41</v>
      </c>
    </row>
    <row r="288" spans="1:23" outlineLevel="1" x14ac:dyDescent="0.3">
      <c r="C288" s="5" t="s">
        <v>1044</v>
      </c>
      <c r="I288" s="1"/>
      <c r="J288" s="2"/>
      <c r="N288" s="3"/>
      <c r="O288" s="3"/>
      <c r="P288" s="3"/>
      <c r="Q288" s="3">
        <f>SUBTOTAL(9,Q289:Q290)</f>
        <v>593.79999999999995</v>
      </c>
      <c r="R288" s="6" t="str">
        <f t="shared" si="4"/>
        <v>0:09:53,800</v>
      </c>
    </row>
    <row r="289" spans="1:23" outlineLevel="2" x14ac:dyDescent="0.3">
      <c r="A289" t="str">
        <f>U289&amp;" "&amp;V289&amp;" ("&amp;W289&amp;")"</f>
        <v>Czaniková Tereza (ZLP)</v>
      </c>
      <c r="B289" t="str">
        <f>E289&amp;" "&amp;F289&amp;" "&amp;G289</f>
        <v>K1 1000 Kadetky</v>
      </c>
      <c r="C289" t="str">
        <f>E289&amp;" "&amp;F289&amp;" "&amp;G289&amp;" "&amp;U289&amp;" "&amp;V289&amp;" ("&amp;W289&amp;")"</f>
        <v>K1 1000 Kadetky Czaniková Tereza (ZLP)</v>
      </c>
      <c r="D289">
        <v>14</v>
      </c>
      <c r="E289" t="s">
        <v>0</v>
      </c>
      <c r="F289">
        <v>1000</v>
      </c>
      <c r="G289" t="s">
        <v>173</v>
      </c>
      <c r="H289" t="s">
        <v>2</v>
      </c>
      <c r="I289" s="1">
        <v>44317</v>
      </c>
      <c r="J289" s="2">
        <v>0.46875</v>
      </c>
      <c r="K289">
        <v>5</v>
      </c>
      <c r="L289">
        <v>2</v>
      </c>
      <c r="M289" t="s">
        <v>177</v>
      </c>
      <c r="N289" s="3" t="s">
        <v>549</v>
      </c>
      <c r="O289" s="3" t="s">
        <v>576</v>
      </c>
      <c r="P289" s="3" t="s">
        <v>610</v>
      </c>
      <c r="Q289" s="3">
        <f>VALUE(N289)*3600+VALUE(O289)*60+VALUE(SUBSTITUTE(P289,".",","))</f>
        <v>301.95999999999998</v>
      </c>
      <c r="R289" s="4" t="str">
        <f t="shared" si="4"/>
        <v>0:05:01,960</v>
      </c>
      <c r="S289" t="s">
        <v>4</v>
      </c>
      <c r="T289">
        <v>5859</v>
      </c>
      <c r="U289" t="s">
        <v>178</v>
      </c>
      <c r="V289" t="s">
        <v>179</v>
      </c>
      <c r="W289" t="s">
        <v>33</v>
      </c>
    </row>
    <row r="290" spans="1:23" outlineLevel="2" x14ac:dyDescent="0.3">
      <c r="A290" t="str">
        <f>U290&amp;" "&amp;V290&amp;" ("&amp;W290&amp;")"</f>
        <v>Czaniková Tereza (ZLP)</v>
      </c>
      <c r="B290" t="str">
        <f>E290&amp;" "&amp;F290&amp;" "&amp;G290</f>
        <v>K1 1000 Kadetky</v>
      </c>
      <c r="C290" t="str">
        <f>E290&amp;" "&amp;F290&amp;" "&amp;G290&amp;" "&amp;U290&amp;" "&amp;V290&amp;" ("&amp;W290&amp;")"</f>
        <v>K1 1000 Kadetky Czaniková Tereza (ZLP)</v>
      </c>
      <c r="D290">
        <v>24</v>
      </c>
      <c r="E290" t="s">
        <v>0</v>
      </c>
      <c r="F290">
        <v>1000</v>
      </c>
      <c r="G290" t="s">
        <v>173</v>
      </c>
      <c r="H290" t="s">
        <v>2</v>
      </c>
      <c r="I290" s="1">
        <v>44317</v>
      </c>
      <c r="J290" s="2">
        <v>0.51666666666666672</v>
      </c>
      <c r="K290">
        <v>7</v>
      </c>
      <c r="L290">
        <v>1</v>
      </c>
      <c r="M290" t="s">
        <v>253</v>
      </c>
      <c r="N290" s="3" t="s">
        <v>549</v>
      </c>
      <c r="O290" s="3" t="s">
        <v>550</v>
      </c>
      <c r="P290" s="3" t="s">
        <v>670</v>
      </c>
      <c r="Q290" s="3">
        <f>VALUE(N290)*3600+VALUE(O290)*60+VALUE(SUBSTITUTE(P290,".",","))</f>
        <v>291.84000000000003</v>
      </c>
      <c r="R290" s="4" t="str">
        <f t="shared" si="4"/>
        <v>0:04:51,840</v>
      </c>
      <c r="S290" t="s">
        <v>4</v>
      </c>
      <c r="T290">
        <v>5859</v>
      </c>
      <c r="U290" t="s">
        <v>178</v>
      </c>
      <c r="V290" t="s">
        <v>179</v>
      </c>
      <c r="W290" t="s">
        <v>33</v>
      </c>
    </row>
    <row r="291" spans="1:23" outlineLevel="1" x14ac:dyDescent="0.3">
      <c r="C291" s="5" t="s">
        <v>1043</v>
      </c>
      <c r="I291" s="1"/>
      <c r="J291" s="2"/>
      <c r="N291" s="3"/>
      <c r="O291" s="3"/>
      <c r="P291" s="3"/>
      <c r="Q291" s="3">
        <f>SUBTOTAL(9,Q292:Q293)</f>
        <v>642.36</v>
      </c>
      <c r="R291" s="6" t="str">
        <f t="shared" si="4"/>
        <v>0:10:42,360</v>
      </c>
    </row>
    <row r="292" spans="1:23" outlineLevel="2" x14ac:dyDescent="0.3">
      <c r="A292" t="str">
        <f>U292&amp;" "&amp;V292&amp;" ("&amp;W292&amp;")"</f>
        <v>Gáborová Juliana (ŠAM)</v>
      </c>
      <c r="B292" t="str">
        <f>E292&amp;" "&amp;F292&amp;" "&amp;G292</f>
        <v>K1 1000 Kadetky</v>
      </c>
      <c r="C292" t="str">
        <f>E292&amp;" "&amp;F292&amp;" "&amp;G292&amp;" "&amp;U292&amp;" "&amp;V292&amp;" ("&amp;W292&amp;")"</f>
        <v>K1 1000 Kadetky Gáborová Juliana (ŠAM)</v>
      </c>
      <c r="D292">
        <v>14</v>
      </c>
      <c r="E292" t="s">
        <v>0</v>
      </c>
      <c r="F292">
        <v>1000</v>
      </c>
      <c r="G292" t="s">
        <v>173</v>
      </c>
      <c r="H292" t="s">
        <v>2</v>
      </c>
      <c r="I292" s="1">
        <v>44317</v>
      </c>
      <c r="J292" s="2">
        <v>0.46875</v>
      </c>
      <c r="K292">
        <v>2</v>
      </c>
      <c r="L292">
        <v>6</v>
      </c>
      <c r="M292" t="s">
        <v>188</v>
      </c>
      <c r="N292" s="3" t="s">
        <v>549</v>
      </c>
      <c r="O292" s="3" t="s">
        <v>576</v>
      </c>
      <c r="P292" s="3" t="s">
        <v>597</v>
      </c>
      <c r="Q292" s="3">
        <f>VALUE(N292)*3600+VALUE(O292)*60+VALUE(SUBSTITUTE(P292,".",","))</f>
        <v>327.92</v>
      </c>
      <c r="R292" s="4" t="str">
        <f t="shared" si="4"/>
        <v>0:05:27,920</v>
      </c>
      <c r="S292" t="s">
        <v>4</v>
      </c>
      <c r="T292">
        <v>4746</v>
      </c>
      <c r="U292" t="s">
        <v>189</v>
      </c>
      <c r="V292" t="s">
        <v>190</v>
      </c>
      <c r="W292" t="s">
        <v>41</v>
      </c>
    </row>
    <row r="293" spans="1:23" outlineLevel="2" x14ac:dyDescent="0.3">
      <c r="A293" t="str">
        <f>U293&amp;" "&amp;V293&amp;" ("&amp;W293&amp;")"</f>
        <v>Gáborová Juliana (ŠAM)</v>
      </c>
      <c r="B293" t="str">
        <f>E293&amp;" "&amp;F293&amp;" "&amp;G293</f>
        <v>K1 1000 Kadetky</v>
      </c>
      <c r="C293" t="str">
        <f>E293&amp;" "&amp;F293&amp;" "&amp;G293&amp;" "&amp;U293&amp;" "&amp;V293&amp;" ("&amp;W293&amp;")"</f>
        <v>K1 1000 Kadetky Gáborová Juliana (ŠAM)</v>
      </c>
      <c r="D293">
        <v>24</v>
      </c>
      <c r="E293" t="s">
        <v>0</v>
      </c>
      <c r="F293">
        <v>1000</v>
      </c>
      <c r="G293" t="s">
        <v>173</v>
      </c>
      <c r="H293" t="s">
        <v>2</v>
      </c>
      <c r="I293" s="1">
        <v>44317</v>
      </c>
      <c r="J293" s="2">
        <v>0.51666666666666672</v>
      </c>
      <c r="K293">
        <v>5</v>
      </c>
      <c r="L293">
        <v>6</v>
      </c>
      <c r="M293" t="s">
        <v>258</v>
      </c>
      <c r="N293" s="3" t="s">
        <v>549</v>
      </c>
      <c r="O293" s="3" t="s">
        <v>576</v>
      </c>
      <c r="P293" s="3" t="s">
        <v>674</v>
      </c>
      <c r="Q293" s="3">
        <f>VALUE(N293)*3600+VALUE(O293)*60+VALUE(SUBSTITUTE(P293,".",","))</f>
        <v>314.44</v>
      </c>
      <c r="R293" s="4" t="str">
        <f t="shared" si="4"/>
        <v>0:05:14,440</v>
      </c>
      <c r="S293" t="s">
        <v>4</v>
      </c>
      <c r="T293">
        <v>4746</v>
      </c>
      <c r="U293" t="s">
        <v>189</v>
      </c>
      <c r="V293" t="s">
        <v>190</v>
      </c>
      <c r="W293" t="s">
        <v>41</v>
      </c>
    </row>
    <row r="294" spans="1:23" outlineLevel="1" x14ac:dyDescent="0.3">
      <c r="C294" s="5" t="s">
        <v>1042</v>
      </c>
      <c r="I294" s="1"/>
      <c r="J294" s="2"/>
      <c r="N294" s="3"/>
      <c r="O294" s="3"/>
      <c r="P294" s="3"/>
      <c r="Q294" s="3">
        <f>SUBTOTAL(9,Q295:Q296)</f>
        <v>596.76</v>
      </c>
      <c r="R294" s="6" t="str">
        <f t="shared" si="4"/>
        <v>0:09:56,760</v>
      </c>
    </row>
    <row r="295" spans="1:23" outlineLevel="2" x14ac:dyDescent="0.3">
      <c r="A295" t="str">
        <f>U295&amp;" "&amp;V295&amp;" ("&amp;W295&amp;")"</f>
        <v>Gavorová Hana (PIE)</v>
      </c>
      <c r="B295" t="str">
        <f>E295&amp;" "&amp;F295&amp;" "&amp;G295</f>
        <v>K1 1000 Kadetky</v>
      </c>
      <c r="C295" t="str">
        <f>E295&amp;" "&amp;F295&amp;" "&amp;G295&amp;" "&amp;U295&amp;" "&amp;V295&amp;" ("&amp;W295&amp;")"</f>
        <v>K1 1000 Kadetky Gavorová Hana (PIE)</v>
      </c>
      <c r="D295">
        <v>14</v>
      </c>
      <c r="E295" t="s">
        <v>0</v>
      </c>
      <c r="F295">
        <v>1000</v>
      </c>
      <c r="G295" t="s">
        <v>173</v>
      </c>
      <c r="H295" t="s">
        <v>2</v>
      </c>
      <c r="I295" s="1">
        <v>44317</v>
      </c>
      <c r="J295" s="2">
        <v>0.46875</v>
      </c>
      <c r="K295">
        <v>4</v>
      </c>
      <c r="L295">
        <v>3</v>
      </c>
      <c r="M295" t="s">
        <v>180</v>
      </c>
      <c r="N295" s="3" t="s">
        <v>549</v>
      </c>
      <c r="O295" s="3" t="s">
        <v>576</v>
      </c>
      <c r="P295" s="3" t="s">
        <v>611</v>
      </c>
      <c r="Q295" s="3">
        <f>VALUE(N295)*3600+VALUE(O295)*60+VALUE(SUBSTITUTE(P295,".",","))</f>
        <v>303.95999999999998</v>
      </c>
      <c r="R295" s="4" t="str">
        <f t="shared" si="4"/>
        <v>0:05:03,960</v>
      </c>
      <c r="S295" t="s">
        <v>4</v>
      </c>
      <c r="T295">
        <v>4752</v>
      </c>
      <c r="U295" t="s">
        <v>181</v>
      </c>
      <c r="V295" t="s">
        <v>99</v>
      </c>
      <c r="W295" t="s">
        <v>7</v>
      </c>
    </row>
    <row r="296" spans="1:23" outlineLevel="2" x14ac:dyDescent="0.3">
      <c r="A296" t="str">
        <f>U296&amp;" "&amp;V296&amp;" ("&amp;W296&amp;")"</f>
        <v>Gavorová Hana (PIE)</v>
      </c>
      <c r="B296" t="str">
        <f>E296&amp;" "&amp;F296&amp;" "&amp;G296</f>
        <v>K1 1000 Kadetky</v>
      </c>
      <c r="C296" t="str">
        <f>E296&amp;" "&amp;F296&amp;" "&amp;G296&amp;" "&amp;U296&amp;" "&amp;V296&amp;" ("&amp;W296&amp;")"</f>
        <v>K1 1000 Kadetky Gavorová Hana (PIE)</v>
      </c>
      <c r="D296">
        <v>24</v>
      </c>
      <c r="E296" t="s">
        <v>0</v>
      </c>
      <c r="F296">
        <v>1000</v>
      </c>
      <c r="G296" t="s">
        <v>173</v>
      </c>
      <c r="H296" t="s">
        <v>2</v>
      </c>
      <c r="I296" s="1">
        <v>44317</v>
      </c>
      <c r="J296" s="2">
        <v>0.51666666666666672</v>
      </c>
      <c r="K296">
        <v>6</v>
      </c>
      <c r="L296">
        <v>2</v>
      </c>
      <c r="M296" t="s">
        <v>254</v>
      </c>
      <c r="N296" s="3" t="s">
        <v>549</v>
      </c>
      <c r="O296" s="3" t="s">
        <v>550</v>
      </c>
      <c r="P296" s="3" t="s">
        <v>671</v>
      </c>
      <c r="Q296" s="3">
        <f>VALUE(N296)*3600+VALUE(O296)*60+VALUE(SUBSTITUTE(P296,".",","))</f>
        <v>292.8</v>
      </c>
      <c r="R296" s="4" t="str">
        <f t="shared" si="4"/>
        <v>0:04:52,800</v>
      </c>
      <c r="S296" t="s">
        <v>4</v>
      </c>
      <c r="T296">
        <v>4752</v>
      </c>
      <c r="U296" t="s">
        <v>181</v>
      </c>
      <c r="V296" t="s">
        <v>99</v>
      </c>
      <c r="W296" t="s">
        <v>7</v>
      </c>
    </row>
    <row r="297" spans="1:23" outlineLevel="1" x14ac:dyDescent="0.3">
      <c r="C297" s="5" t="s">
        <v>1041</v>
      </c>
      <c r="I297" s="1"/>
      <c r="J297" s="2"/>
      <c r="N297" s="3"/>
      <c r="O297" s="3"/>
      <c r="P297" s="3"/>
      <c r="Q297" s="3">
        <f>SUBTOTAL(9,Q298:Q299)</f>
        <v>625.44000000000005</v>
      </c>
      <c r="R297" s="6" t="str">
        <f t="shared" si="4"/>
        <v>0:10:25,440</v>
      </c>
    </row>
    <row r="298" spans="1:23" outlineLevel="2" x14ac:dyDescent="0.3">
      <c r="A298" t="str">
        <f>U298&amp;" "&amp;V298&amp;" ("&amp;W298&amp;")"</f>
        <v>Libaiová Laura (ŠKD)</v>
      </c>
      <c r="B298" t="str">
        <f>E298&amp;" "&amp;F298&amp;" "&amp;G298</f>
        <v>K1 1000 Kadetky</v>
      </c>
      <c r="C298" t="str">
        <f>E298&amp;" "&amp;F298&amp;" "&amp;G298&amp;" "&amp;U298&amp;" "&amp;V298&amp;" ("&amp;W298&amp;")"</f>
        <v>K1 1000 Kadetky Libaiová Laura (ŠKD)</v>
      </c>
      <c r="D298">
        <v>14</v>
      </c>
      <c r="E298" t="s">
        <v>0</v>
      </c>
      <c r="F298">
        <v>1000</v>
      </c>
      <c r="G298" t="s">
        <v>173</v>
      </c>
      <c r="H298" t="s">
        <v>2</v>
      </c>
      <c r="I298" s="1">
        <v>44317</v>
      </c>
      <c r="J298" s="2">
        <v>0.46875</v>
      </c>
      <c r="K298">
        <v>7</v>
      </c>
      <c r="L298">
        <v>5</v>
      </c>
      <c r="M298" t="s">
        <v>185</v>
      </c>
      <c r="N298" s="3" t="s">
        <v>549</v>
      </c>
      <c r="O298" s="3" t="s">
        <v>576</v>
      </c>
      <c r="P298" s="3" t="s">
        <v>613</v>
      </c>
      <c r="Q298" s="3">
        <f>VALUE(N298)*3600+VALUE(O298)*60+VALUE(SUBSTITUTE(P298,".",","))</f>
        <v>314.24</v>
      </c>
      <c r="R298" s="4" t="str">
        <f t="shared" si="4"/>
        <v>0:05:14,240</v>
      </c>
      <c r="S298" t="s">
        <v>4</v>
      </c>
      <c r="T298">
        <v>4745</v>
      </c>
      <c r="U298" t="s">
        <v>186</v>
      </c>
      <c r="V298" t="s">
        <v>187</v>
      </c>
      <c r="W298" t="s">
        <v>83</v>
      </c>
    </row>
    <row r="299" spans="1:23" outlineLevel="2" x14ac:dyDescent="0.3">
      <c r="A299" t="str">
        <f>U299&amp;" "&amp;V299&amp;" ("&amp;W299&amp;")"</f>
        <v>Libaiová Laura (ŠKD)</v>
      </c>
      <c r="B299" t="str">
        <f>E299&amp;" "&amp;F299&amp;" "&amp;G299</f>
        <v>K1 1000 Kadetky</v>
      </c>
      <c r="C299" t="str">
        <f>E299&amp;" "&amp;F299&amp;" "&amp;G299&amp;" "&amp;U299&amp;" "&amp;V299&amp;" ("&amp;W299&amp;")"</f>
        <v>K1 1000 Kadetky Libaiová Laura (ŠKD)</v>
      </c>
      <c r="D299">
        <v>24</v>
      </c>
      <c r="E299" t="s">
        <v>0</v>
      </c>
      <c r="F299">
        <v>1000</v>
      </c>
      <c r="G299" t="s">
        <v>173</v>
      </c>
      <c r="H299" t="s">
        <v>2</v>
      </c>
      <c r="I299" s="1">
        <v>44317</v>
      </c>
      <c r="J299" s="2">
        <v>0.51666666666666672</v>
      </c>
      <c r="K299">
        <v>2</v>
      </c>
      <c r="L299">
        <v>5</v>
      </c>
      <c r="M299" t="s">
        <v>257</v>
      </c>
      <c r="N299" s="3" t="s">
        <v>549</v>
      </c>
      <c r="O299" s="3" t="s">
        <v>576</v>
      </c>
      <c r="P299" s="3" t="s">
        <v>673</v>
      </c>
      <c r="Q299" s="3">
        <f>VALUE(N299)*3600+VALUE(O299)*60+VALUE(SUBSTITUTE(P299,".",","))</f>
        <v>311.2</v>
      </c>
      <c r="R299" s="4" t="str">
        <f t="shared" si="4"/>
        <v>0:05:11,200</v>
      </c>
      <c r="S299" t="s">
        <v>4</v>
      </c>
      <c r="T299">
        <v>4745</v>
      </c>
      <c r="U299" t="s">
        <v>186</v>
      </c>
      <c r="V299" t="s">
        <v>187</v>
      </c>
      <c r="W299" t="s">
        <v>83</v>
      </c>
    </row>
    <row r="300" spans="1:23" outlineLevel="1" x14ac:dyDescent="0.3">
      <c r="C300" s="5" t="s">
        <v>1040</v>
      </c>
      <c r="I300" s="1"/>
      <c r="J300" s="2"/>
      <c r="N300" s="3"/>
      <c r="O300" s="3"/>
      <c r="P300" s="3"/>
      <c r="Q300" s="3">
        <f>SUBTOTAL(9,Q301:Q302)</f>
        <v>592.4</v>
      </c>
      <c r="R300" s="6" t="str">
        <f t="shared" si="4"/>
        <v>0:09:52,400</v>
      </c>
    </row>
    <row r="301" spans="1:23" outlineLevel="2" x14ac:dyDescent="0.3">
      <c r="A301" t="str">
        <f>U301&amp;" "&amp;V301&amp;" ("&amp;W301&amp;")"</f>
        <v>Šustová Veronika (ŠAM)</v>
      </c>
      <c r="B301" t="str">
        <f>E301&amp;" "&amp;F301&amp;" "&amp;G301</f>
        <v>K1 1000 Kadetky</v>
      </c>
      <c r="C301" t="str">
        <f>E301&amp;" "&amp;F301&amp;" "&amp;G301&amp;" "&amp;U301&amp;" "&amp;V301&amp;" ("&amp;W301&amp;")"</f>
        <v>K1 1000 Kadetky Šustová Veronika (ŠAM)</v>
      </c>
      <c r="D301">
        <v>14</v>
      </c>
      <c r="E301" t="s">
        <v>0</v>
      </c>
      <c r="F301">
        <v>1000</v>
      </c>
      <c r="G301" t="s">
        <v>173</v>
      </c>
      <c r="H301" t="s">
        <v>2</v>
      </c>
      <c r="I301" s="1">
        <v>44317</v>
      </c>
      <c r="J301" s="2">
        <v>0.46875</v>
      </c>
      <c r="K301">
        <v>8</v>
      </c>
      <c r="L301">
        <v>1</v>
      </c>
      <c r="M301" t="s">
        <v>174</v>
      </c>
      <c r="N301" s="3" t="s">
        <v>549</v>
      </c>
      <c r="O301" s="3" t="s">
        <v>550</v>
      </c>
      <c r="P301" s="3" t="s">
        <v>609</v>
      </c>
      <c r="Q301" s="3">
        <f>VALUE(N301)*3600+VALUE(O301)*60+VALUE(SUBSTITUTE(P301,".",","))</f>
        <v>298.44</v>
      </c>
      <c r="R301" s="4" t="str">
        <f t="shared" si="4"/>
        <v>0:04:58,440</v>
      </c>
      <c r="S301" t="s">
        <v>4</v>
      </c>
      <c r="T301">
        <v>5955</v>
      </c>
      <c r="U301" t="s">
        <v>175</v>
      </c>
      <c r="V301" t="s">
        <v>176</v>
      </c>
      <c r="W301" t="s">
        <v>41</v>
      </c>
    </row>
    <row r="302" spans="1:23" outlineLevel="2" x14ac:dyDescent="0.3">
      <c r="A302" t="str">
        <f>U302&amp;" "&amp;V302&amp;" ("&amp;W302&amp;")"</f>
        <v>Šustová Veronika (ŠAM)</v>
      </c>
      <c r="B302" t="str">
        <f>E302&amp;" "&amp;F302&amp;" "&amp;G302</f>
        <v>K1 1000 Kadetky</v>
      </c>
      <c r="C302" t="str">
        <f>E302&amp;" "&amp;F302&amp;" "&amp;G302&amp;" "&amp;U302&amp;" "&amp;V302&amp;" ("&amp;W302&amp;")"</f>
        <v>K1 1000 Kadetky Šustová Veronika (ŠAM)</v>
      </c>
      <c r="D302">
        <v>24</v>
      </c>
      <c r="E302" t="s">
        <v>0</v>
      </c>
      <c r="F302">
        <v>1000</v>
      </c>
      <c r="G302" t="s">
        <v>173</v>
      </c>
      <c r="H302" t="s">
        <v>2</v>
      </c>
      <c r="I302" s="1">
        <v>44317</v>
      </c>
      <c r="J302" s="2">
        <v>0.51666666666666672</v>
      </c>
      <c r="K302">
        <v>8</v>
      </c>
      <c r="L302">
        <v>3</v>
      </c>
      <c r="M302" t="s">
        <v>255</v>
      </c>
      <c r="N302" s="3" t="s">
        <v>549</v>
      </c>
      <c r="O302" s="3" t="s">
        <v>550</v>
      </c>
      <c r="P302" s="3" t="s">
        <v>672</v>
      </c>
      <c r="Q302" s="3">
        <f>VALUE(N302)*3600+VALUE(O302)*60+VALUE(SUBSTITUTE(P302,".",","))</f>
        <v>293.95999999999998</v>
      </c>
      <c r="R302" s="4" t="str">
        <f t="shared" si="4"/>
        <v>0:04:53,960</v>
      </c>
      <c r="S302" t="s">
        <v>4</v>
      </c>
      <c r="T302">
        <v>5955</v>
      </c>
      <c r="U302" t="s">
        <v>175</v>
      </c>
      <c r="V302" t="s">
        <v>176</v>
      </c>
      <c r="W302" t="s">
        <v>41</v>
      </c>
    </row>
    <row r="303" spans="1:23" outlineLevel="1" x14ac:dyDescent="0.3">
      <c r="C303" s="5" t="s">
        <v>1039</v>
      </c>
      <c r="I303" s="1"/>
      <c r="J303" s="2"/>
      <c r="N303" s="3"/>
      <c r="O303" s="3"/>
      <c r="P303" s="3"/>
      <c r="Q303" s="3">
        <f>SUBTOTAL(9,Q304:Q305)</f>
        <v>606.08000000000004</v>
      </c>
      <c r="R303" s="6" t="str">
        <f t="shared" si="4"/>
        <v>0:10:06,080</v>
      </c>
    </row>
    <row r="304" spans="1:23" outlineLevel="2" x14ac:dyDescent="0.3">
      <c r="A304" t="str">
        <f>U304&amp;" "&amp;V304&amp;" ("&amp;W304&amp;")"</f>
        <v>Švecová Romana (PIE)</v>
      </c>
      <c r="B304" t="str">
        <f>E304&amp;" "&amp;F304&amp;" "&amp;G304</f>
        <v>K1 1000 Kadetky</v>
      </c>
      <c r="C304" t="str">
        <f>E304&amp;" "&amp;F304&amp;" "&amp;G304&amp;" "&amp;U304&amp;" "&amp;V304&amp;" ("&amp;W304&amp;")"</f>
        <v>K1 1000 Kadetky Švecová Romana (PIE)</v>
      </c>
      <c r="D304">
        <v>14</v>
      </c>
      <c r="E304" t="s">
        <v>0</v>
      </c>
      <c r="F304">
        <v>1000</v>
      </c>
      <c r="G304" t="s">
        <v>173</v>
      </c>
      <c r="H304" t="s">
        <v>2</v>
      </c>
      <c r="I304" s="1">
        <v>44317</v>
      </c>
      <c r="J304" s="2">
        <v>0.46875</v>
      </c>
      <c r="K304">
        <v>3</v>
      </c>
      <c r="L304">
        <v>4</v>
      </c>
      <c r="M304" t="s">
        <v>182</v>
      </c>
      <c r="N304" s="3" t="s">
        <v>549</v>
      </c>
      <c r="O304" s="3" t="s">
        <v>576</v>
      </c>
      <c r="P304" s="3" t="s">
        <v>612</v>
      </c>
      <c r="Q304" s="3">
        <f>VALUE(N304)*3600+VALUE(O304)*60+VALUE(SUBSTITUTE(P304,".",","))</f>
        <v>307.60000000000002</v>
      </c>
      <c r="R304" s="4" t="str">
        <f t="shared" si="4"/>
        <v>0:05:07,600</v>
      </c>
      <c r="S304" t="s">
        <v>4</v>
      </c>
      <c r="T304">
        <v>3975</v>
      </c>
      <c r="U304" t="s">
        <v>183</v>
      </c>
      <c r="V304" t="s">
        <v>184</v>
      </c>
      <c r="W304" t="s">
        <v>7</v>
      </c>
    </row>
    <row r="305" spans="1:23" outlineLevel="2" x14ac:dyDescent="0.3">
      <c r="A305" t="str">
        <f>U305&amp;" "&amp;V305&amp;" ("&amp;W305&amp;")"</f>
        <v>Švecová Romana (PIE)</v>
      </c>
      <c r="B305" t="str">
        <f>E305&amp;" "&amp;F305&amp;" "&amp;G305</f>
        <v>K1 1000 Kadetky</v>
      </c>
      <c r="C305" t="str">
        <f>E305&amp;" "&amp;F305&amp;" "&amp;G305&amp;" "&amp;U305&amp;" "&amp;V305&amp;" ("&amp;W305&amp;")"</f>
        <v>K1 1000 Kadetky Švecová Romana (PIE)</v>
      </c>
      <c r="D305">
        <v>24</v>
      </c>
      <c r="E305" t="s">
        <v>0</v>
      </c>
      <c r="F305">
        <v>1000</v>
      </c>
      <c r="G305" t="s">
        <v>173</v>
      </c>
      <c r="H305" t="s">
        <v>2</v>
      </c>
      <c r="I305" s="1">
        <v>44317</v>
      </c>
      <c r="J305" s="2">
        <v>0.51666666666666672</v>
      </c>
      <c r="K305">
        <v>4</v>
      </c>
      <c r="L305">
        <v>4</v>
      </c>
      <c r="M305" t="s">
        <v>256</v>
      </c>
      <c r="N305" s="3" t="s">
        <v>549</v>
      </c>
      <c r="O305" s="3" t="s">
        <v>550</v>
      </c>
      <c r="P305" s="3" t="s">
        <v>669</v>
      </c>
      <c r="Q305" s="3">
        <f>VALUE(N305)*3600+VALUE(O305)*60+VALUE(SUBSTITUTE(P305,".",","))</f>
        <v>298.48</v>
      </c>
      <c r="R305" s="4" t="str">
        <f t="shared" si="4"/>
        <v>0:04:58,480</v>
      </c>
      <c r="S305" t="s">
        <v>4</v>
      </c>
      <c r="T305">
        <v>3975</v>
      </c>
      <c r="U305" t="s">
        <v>183</v>
      </c>
      <c r="V305" t="s">
        <v>184</v>
      </c>
      <c r="W305" t="s">
        <v>7</v>
      </c>
    </row>
    <row r="306" spans="1:23" outlineLevel="1" x14ac:dyDescent="0.3">
      <c r="C306" s="5" t="s">
        <v>1038</v>
      </c>
      <c r="I306" s="1"/>
      <c r="J306" s="2"/>
      <c r="N306" s="3"/>
      <c r="O306" s="3"/>
      <c r="P306" s="3"/>
      <c r="Q306" s="3">
        <f>SUBTOTAL(9,Q307:Q308)</f>
        <v>87.76</v>
      </c>
      <c r="R306" s="6" t="str">
        <f t="shared" si="4"/>
        <v>0:01:27,760</v>
      </c>
    </row>
    <row r="307" spans="1:23" outlineLevel="2" x14ac:dyDescent="0.3">
      <c r="A307" t="str">
        <f>U307&amp;" "&amp;V307&amp;" ("&amp;W307&amp;")"</f>
        <v>Babicza Kristóf (NZA)</v>
      </c>
      <c r="B307" t="str">
        <f>E307&amp;" "&amp;F307&amp;" "&amp;G307</f>
        <v>K1 200 Juniori</v>
      </c>
      <c r="C307" t="str">
        <f>E307&amp;" "&amp;F307&amp;" "&amp;G307&amp;" "&amp;U307&amp;" "&amp;V307&amp;" ("&amp;W307&amp;")"</f>
        <v>K1 200 Juniori Babicza Kristóf (NZA)</v>
      </c>
      <c r="D307">
        <v>87</v>
      </c>
      <c r="E307" t="s">
        <v>0</v>
      </c>
      <c r="F307">
        <v>200</v>
      </c>
      <c r="G307" t="s">
        <v>1</v>
      </c>
      <c r="H307" t="s">
        <v>2</v>
      </c>
      <c r="I307" s="1">
        <v>44318</v>
      </c>
      <c r="J307" s="2">
        <v>0.62708333333333333</v>
      </c>
      <c r="K307">
        <v>7</v>
      </c>
      <c r="L307">
        <v>2</v>
      </c>
      <c r="M307" t="s">
        <v>430</v>
      </c>
      <c r="N307" s="3" t="s">
        <v>549</v>
      </c>
      <c r="O307" s="3" t="s">
        <v>549</v>
      </c>
      <c r="P307" s="3" t="s">
        <v>840</v>
      </c>
      <c r="Q307" s="3">
        <f>VALUE(N307)*3600+VALUE(O307)*60+VALUE(SUBSTITUTE(P307,".",","))</f>
        <v>44.84</v>
      </c>
      <c r="R307" s="4" t="str">
        <f t="shared" si="4"/>
        <v>0:00:44,840</v>
      </c>
      <c r="S307" t="s">
        <v>4</v>
      </c>
      <c r="T307">
        <v>5435</v>
      </c>
      <c r="U307" t="s">
        <v>46</v>
      </c>
      <c r="V307" t="s">
        <v>47</v>
      </c>
      <c r="W307" t="s">
        <v>48</v>
      </c>
    </row>
    <row r="308" spans="1:23" outlineLevel="2" x14ac:dyDescent="0.3">
      <c r="A308" t="str">
        <f>U308&amp;" "&amp;V308&amp;" ("&amp;W308&amp;")"</f>
        <v>Babicza Kristóf (NZA)</v>
      </c>
      <c r="B308" t="str">
        <f>E308&amp;" "&amp;F308&amp;" "&amp;G308</f>
        <v>K1 200 Juniori</v>
      </c>
      <c r="C308" t="str">
        <f>E308&amp;" "&amp;F308&amp;" "&amp;G308&amp;" "&amp;U308&amp;" "&amp;V308&amp;" ("&amp;W308&amp;")"</f>
        <v>K1 200 Juniori Babicza Kristóf (NZA)</v>
      </c>
      <c r="D308">
        <v>101</v>
      </c>
      <c r="E308" t="s">
        <v>0</v>
      </c>
      <c r="F308">
        <v>200</v>
      </c>
      <c r="G308" t="s">
        <v>1</v>
      </c>
      <c r="H308" t="s">
        <v>2</v>
      </c>
      <c r="I308" s="1">
        <v>44318</v>
      </c>
      <c r="J308" s="2">
        <v>0.66875000000000007</v>
      </c>
      <c r="K308">
        <v>4</v>
      </c>
      <c r="L308">
        <v>3</v>
      </c>
      <c r="M308" t="s">
        <v>487</v>
      </c>
      <c r="N308" s="3" t="s">
        <v>549</v>
      </c>
      <c r="O308" s="3" t="s">
        <v>549</v>
      </c>
      <c r="P308" s="3" t="s">
        <v>889</v>
      </c>
      <c r="Q308" s="3">
        <f>VALUE(N308)*3600+VALUE(O308)*60+VALUE(SUBSTITUTE(P308,".",","))</f>
        <v>42.92</v>
      </c>
      <c r="R308" s="4" t="str">
        <f t="shared" si="4"/>
        <v>0:00:42,920</v>
      </c>
      <c r="S308" t="s">
        <v>4</v>
      </c>
      <c r="T308">
        <v>5435</v>
      </c>
      <c r="U308" t="s">
        <v>46</v>
      </c>
      <c r="V308" t="s">
        <v>47</v>
      </c>
      <c r="W308" t="s">
        <v>48</v>
      </c>
    </row>
    <row r="309" spans="1:23" outlineLevel="1" x14ac:dyDescent="0.3">
      <c r="C309" s="5" t="s">
        <v>1037</v>
      </c>
      <c r="I309" s="1"/>
      <c r="J309" s="2"/>
      <c r="N309" s="3"/>
      <c r="O309" s="3"/>
      <c r="P309" s="3"/>
      <c r="Q309" s="3">
        <f>SUBTOTAL(9,Q310:Q311)</f>
        <v>101.75999999999999</v>
      </c>
      <c r="R309" s="6" t="str">
        <f t="shared" si="4"/>
        <v>0:01:41,760</v>
      </c>
    </row>
    <row r="310" spans="1:23" outlineLevel="2" x14ac:dyDescent="0.3">
      <c r="A310" t="str">
        <f>U310&amp;" "&amp;V310&amp;" ("&amp;W310&amp;")"</f>
        <v>Bajzík Michal (SLA)</v>
      </c>
      <c r="B310" t="str">
        <f>E310&amp;" "&amp;F310&amp;" "&amp;G310</f>
        <v>K1 200 Juniori</v>
      </c>
      <c r="C310" t="str">
        <f>E310&amp;" "&amp;F310&amp;" "&amp;G310&amp;" "&amp;U310&amp;" "&amp;V310&amp;" ("&amp;W310&amp;")"</f>
        <v>K1 200 Juniori Bajzík Michal (SLA)</v>
      </c>
      <c r="D310">
        <v>88</v>
      </c>
      <c r="E310" t="s">
        <v>0</v>
      </c>
      <c r="F310">
        <v>200</v>
      </c>
      <c r="G310" t="s">
        <v>1</v>
      </c>
      <c r="H310" t="s">
        <v>2</v>
      </c>
      <c r="I310" s="1">
        <v>44318</v>
      </c>
      <c r="J310" s="2">
        <v>0.62916666666666665</v>
      </c>
      <c r="K310">
        <v>5</v>
      </c>
      <c r="L310">
        <v>4</v>
      </c>
      <c r="M310" t="s">
        <v>437</v>
      </c>
      <c r="N310" s="3" t="s">
        <v>549</v>
      </c>
      <c r="O310" s="3" t="s">
        <v>549</v>
      </c>
      <c r="P310" s="3" t="s">
        <v>846</v>
      </c>
      <c r="Q310" s="3">
        <f>VALUE(N310)*3600+VALUE(O310)*60+VALUE(SUBSTITUTE(P310,".",","))</f>
        <v>55.64</v>
      </c>
      <c r="R310" s="4" t="str">
        <f t="shared" si="4"/>
        <v>0:00:55,640</v>
      </c>
      <c r="S310" t="s">
        <v>4</v>
      </c>
      <c r="T310">
        <v>2456</v>
      </c>
      <c r="U310" t="s">
        <v>68</v>
      </c>
      <c r="V310" t="s">
        <v>24</v>
      </c>
      <c r="W310" t="s">
        <v>64</v>
      </c>
    </row>
    <row r="311" spans="1:23" outlineLevel="2" x14ac:dyDescent="0.3">
      <c r="A311" t="str">
        <f>U311&amp;" "&amp;V311&amp;" ("&amp;W311&amp;")"</f>
        <v>Bajzík Michal (SLA)</v>
      </c>
      <c r="B311" t="str">
        <f>E311&amp;" "&amp;F311&amp;" "&amp;G311</f>
        <v>K1 200 Juniori</v>
      </c>
      <c r="C311" t="str">
        <f>E311&amp;" "&amp;F311&amp;" "&amp;G311&amp;" "&amp;U311&amp;" "&amp;V311&amp;" ("&amp;W311&amp;")"</f>
        <v>K1 200 Juniori Bajzík Michal (SLA)</v>
      </c>
      <c r="D311">
        <v>102</v>
      </c>
      <c r="E311" t="s">
        <v>0</v>
      </c>
      <c r="F311">
        <v>200</v>
      </c>
      <c r="G311" t="s">
        <v>1</v>
      </c>
      <c r="H311" t="s">
        <v>2</v>
      </c>
      <c r="I311" s="1">
        <v>44318</v>
      </c>
      <c r="J311" s="2">
        <v>0.67083333333333339</v>
      </c>
      <c r="K311">
        <v>3</v>
      </c>
      <c r="L311">
        <v>3</v>
      </c>
      <c r="M311" t="s">
        <v>493</v>
      </c>
      <c r="N311" s="3" t="s">
        <v>549</v>
      </c>
      <c r="O311" s="3" t="s">
        <v>549</v>
      </c>
      <c r="P311" s="3" t="s">
        <v>895</v>
      </c>
      <c r="Q311" s="3">
        <f>VALUE(N311)*3600+VALUE(O311)*60+VALUE(SUBSTITUTE(P311,".",","))</f>
        <v>46.12</v>
      </c>
      <c r="R311" s="4" t="str">
        <f t="shared" si="4"/>
        <v>0:00:46,120</v>
      </c>
      <c r="S311" t="s">
        <v>4</v>
      </c>
      <c r="T311">
        <v>2456</v>
      </c>
      <c r="U311" t="s">
        <v>68</v>
      </c>
      <c r="V311" t="s">
        <v>24</v>
      </c>
      <c r="W311" t="s">
        <v>64</v>
      </c>
    </row>
    <row r="312" spans="1:23" outlineLevel="1" x14ac:dyDescent="0.3">
      <c r="C312" s="5" t="s">
        <v>1036</v>
      </c>
      <c r="I312" s="1"/>
      <c r="J312" s="2"/>
      <c r="N312" s="3"/>
      <c r="O312" s="3"/>
      <c r="P312" s="3"/>
      <c r="Q312" s="3">
        <f>SUBTOTAL(9,Q313:Q314)</f>
        <v>88.4</v>
      </c>
      <c r="R312" s="6" t="str">
        <f t="shared" si="4"/>
        <v>0:01:28,400</v>
      </c>
    </row>
    <row r="313" spans="1:23" outlineLevel="2" x14ac:dyDescent="0.3">
      <c r="A313" t="str">
        <f>U313&amp;" "&amp;V313&amp;" ("&amp;W313&amp;")"</f>
        <v>Cagáň Samuel (NOV)</v>
      </c>
      <c r="B313" t="str">
        <f>E313&amp;" "&amp;F313&amp;" "&amp;G313</f>
        <v>K1 200 Juniori</v>
      </c>
      <c r="C313" t="str">
        <f>E313&amp;" "&amp;F313&amp;" "&amp;G313&amp;" "&amp;U313&amp;" "&amp;V313&amp;" ("&amp;W313&amp;")"</f>
        <v>K1 200 Juniori Cagáň Samuel (NOV)</v>
      </c>
      <c r="D313">
        <v>86</v>
      </c>
      <c r="E313" t="s">
        <v>0</v>
      </c>
      <c r="F313">
        <v>200</v>
      </c>
      <c r="G313" t="s">
        <v>1</v>
      </c>
      <c r="H313" t="s">
        <v>2</v>
      </c>
      <c r="I313" s="1">
        <v>44318</v>
      </c>
      <c r="J313" s="2">
        <v>0.625</v>
      </c>
      <c r="K313">
        <v>3</v>
      </c>
      <c r="L313">
        <v>8</v>
      </c>
      <c r="M313" t="s">
        <v>427</v>
      </c>
      <c r="N313" s="3" t="s">
        <v>549</v>
      </c>
      <c r="O313" s="3" t="s">
        <v>549</v>
      </c>
      <c r="P313" s="3" t="s">
        <v>837</v>
      </c>
      <c r="Q313" s="3">
        <f>VALUE(N313)*3600+VALUE(O313)*60+VALUE(SUBSTITUTE(P313,".",","))</f>
        <v>45.32</v>
      </c>
      <c r="R313" s="4" t="str">
        <f t="shared" si="4"/>
        <v>0:00:45,320</v>
      </c>
      <c r="S313" t="s">
        <v>4</v>
      </c>
      <c r="T313">
        <v>2435</v>
      </c>
      <c r="U313" t="s">
        <v>29</v>
      </c>
      <c r="V313" t="s">
        <v>30</v>
      </c>
      <c r="W313" t="s">
        <v>18</v>
      </c>
    </row>
    <row r="314" spans="1:23" outlineLevel="2" x14ac:dyDescent="0.3">
      <c r="A314" t="str">
        <f>U314&amp;" "&amp;V314&amp;" ("&amp;W314&amp;")"</f>
        <v>Cagáň Samuel (NOV)</v>
      </c>
      <c r="B314" t="str">
        <f>E314&amp;" "&amp;F314&amp;" "&amp;G314</f>
        <v>K1 200 Juniori</v>
      </c>
      <c r="C314" t="str">
        <f>E314&amp;" "&amp;F314&amp;" "&amp;G314&amp;" "&amp;U314&amp;" "&amp;V314&amp;" ("&amp;W314&amp;")"</f>
        <v>K1 200 Juniori Cagáň Samuel (NOV)</v>
      </c>
      <c r="D314">
        <v>100</v>
      </c>
      <c r="E314" t="s">
        <v>0</v>
      </c>
      <c r="F314">
        <v>200</v>
      </c>
      <c r="G314" t="s">
        <v>1</v>
      </c>
      <c r="H314" t="s">
        <v>2</v>
      </c>
      <c r="I314" s="1">
        <v>44318</v>
      </c>
      <c r="J314" s="2">
        <v>0.66666666666666663</v>
      </c>
      <c r="K314">
        <v>9</v>
      </c>
      <c r="L314">
        <v>3</v>
      </c>
      <c r="M314" t="s">
        <v>421</v>
      </c>
      <c r="N314" s="3" t="s">
        <v>549</v>
      </c>
      <c r="O314" s="3" t="s">
        <v>549</v>
      </c>
      <c r="P314" s="3" t="s">
        <v>637</v>
      </c>
      <c r="Q314" s="3">
        <f>VALUE(N314)*3600+VALUE(O314)*60+VALUE(SUBSTITUTE(P314,".",","))</f>
        <v>43.08</v>
      </c>
      <c r="R314" s="4" t="str">
        <f t="shared" si="4"/>
        <v>0:00:43,080</v>
      </c>
      <c r="S314" t="s">
        <v>4</v>
      </c>
      <c r="T314">
        <v>2435</v>
      </c>
      <c r="U314" t="s">
        <v>29</v>
      </c>
      <c r="V314" t="s">
        <v>30</v>
      </c>
      <c r="W314" t="s">
        <v>18</v>
      </c>
    </row>
    <row r="315" spans="1:23" outlineLevel="1" x14ac:dyDescent="0.3">
      <c r="C315" s="5" t="s">
        <v>1035</v>
      </c>
      <c r="I315" s="1"/>
      <c r="J315" s="2"/>
      <c r="N315" s="3"/>
      <c r="O315" s="3"/>
      <c r="P315" s="3"/>
      <c r="Q315" s="3">
        <f>SUBTOTAL(9,Q316:Q317)</f>
        <v>98.16</v>
      </c>
      <c r="R315" s="6" t="str">
        <f t="shared" si="4"/>
        <v>0:01:38,160</v>
      </c>
    </row>
    <row r="316" spans="1:23" outlineLevel="2" x14ac:dyDescent="0.3">
      <c r="A316" t="str">
        <f>U316&amp;" "&amp;V316&amp;" ("&amp;W316&amp;")"</f>
        <v>Carrington Corwin (PIE)</v>
      </c>
      <c r="B316" t="str">
        <f>E316&amp;" "&amp;F316&amp;" "&amp;G316</f>
        <v>K1 200 Juniori</v>
      </c>
      <c r="C316" t="str">
        <f>E316&amp;" "&amp;F316&amp;" "&amp;G316&amp;" "&amp;U316&amp;" "&amp;V316&amp;" ("&amp;W316&amp;")"</f>
        <v>K1 200 Juniori Carrington Corwin (PIE)</v>
      </c>
      <c r="D316">
        <v>88</v>
      </c>
      <c r="E316" t="s">
        <v>0</v>
      </c>
      <c r="F316">
        <v>200</v>
      </c>
      <c r="G316" t="s">
        <v>1</v>
      </c>
      <c r="H316" t="s">
        <v>2</v>
      </c>
      <c r="I316" s="1">
        <v>44318</v>
      </c>
      <c r="J316" s="2">
        <v>0.62916666666666665</v>
      </c>
      <c r="K316">
        <v>6</v>
      </c>
      <c r="L316">
        <v>3</v>
      </c>
      <c r="M316" t="s">
        <v>436</v>
      </c>
      <c r="N316" s="3" t="s">
        <v>549</v>
      </c>
      <c r="O316" s="3" t="s">
        <v>549</v>
      </c>
      <c r="P316" s="3" t="s">
        <v>845</v>
      </c>
      <c r="Q316" s="3">
        <f>VALUE(N316)*3600+VALUE(O316)*60+VALUE(SUBSTITUTE(P316,".",","))</f>
        <v>50.36</v>
      </c>
      <c r="R316" s="4" t="str">
        <f t="shared" si="4"/>
        <v>0:00:50,360</v>
      </c>
      <c r="S316" t="s">
        <v>4</v>
      </c>
      <c r="T316">
        <v>5267</v>
      </c>
      <c r="U316" t="s">
        <v>59</v>
      </c>
      <c r="V316" t="s">
        <v>60</v>
      </c>
      <c r="W316" t="s">
        <v>7</v>
      </c>
    </row>
    <row r="317" spans="1:23" outlineLevel="2" x14ac:dyDescent="0.3">
      <c r="A317" t="str">
        <f>U317&amp;" "&amp;V317&amp;" ("&amp;W317&amp;")"</f>
        <v>Carrington Corwin (PIE)</v>
      </c>
      <c r="B317" t="str">
        <f>E317&amp;" "&amp;F317&amp;" "&amp;G317</f>
        <v>K1 200 Juniori</v>
      </c>
      <c r="C317" t="str">
        <f>E317&amp;" "&amp;F317&amp;" "&amp;G317&amp;" "&amp;U317&amp;" "&amp;V317&amp;" ("&amp;W317&amp;")"</f>
        <v>K1 200 Juniori Carrington Corwin (PIE)</v>
      </c>
      <c r="D317">
        <v>102</v>
      </c>
      <c r="E317" t="s">
        <v>0</v>
      </c>
      <c r="F317">
        <v>200</v>
      </c>
      <c r="G317" t="s">
        <v>1</v>
      </c>
      <c r="H317" t="s">
        <v>2</v>
      </c>
      <c r="I317" s="1">
        <v>44318</v>
      </c>
      <c r="J317" s="2">
        <v>0.67083333333333339</v>
      </c>
      <c r="K317">
        <v>7</v>
      </c>
      <c r="L317">
        <v>4</v>
      </c>
      <c r="M317" t="s">
        <v>452</v>
      </c>
      <c r="N317" s="3" t="s">
        <v>549</v>
      </c>
      <c r="O317" s="3" t="s">
        <v>549</v>
      </c>
      <c r="P317" s="3" t="s">
        <v>858</v>
      </c>
      <c r="Q317" s="3">
        <f>VALUE(N317)*3600+VALUE(O317)*60+VALUE(SUBSTITUTE(P317,".",","))</f>
        <v>47.8</v>
      </c>
      <c r="R317" s="4" t="str">
        <f t="shared" si="4"/>
        <v>0:00:47,800</v>
      </c>
      <c r="S317" t="s">
        <v>4</v>
      </c>
      <c r="T317">
        <v>5267</v>
      </c>
      <c r="U317" t="s">
        <v>59</v>
      </c>
      <c r="V317" t="s">
        <v>60</v>
      </c>
      <c r="W317" t="s">
        <v>7</v>
      </c>
    </row>
    <row r="318" spans="1:23" outlineLevel="1" x14ac:dyDescent="0.3">
      <c r="C318" s="5" t="s">
        <v>1034</v>
      </c>
      <c r="I318" s="1"/>
      <c r="J318" s="2"/>
      <c r="N318" s="3"/>
      <c r="O318" s="3"/>
      <c r="P318" s="3"/>
      <c r="Q318" s="3">
        <f>SUBTOTAL(9,Q319:Q320)</f>
        <v>86.72</v>
      </c>
      <c r="R318" s="6" t="str">
        <f t="shared" si="4"/>
        <v>0:01:26,720</v>
      </c>
    </row>
    <row r="319" spans="1:23" outlineLevel="2" x14ac:dyDescent="0.3">
      <c r="A319" t="str">
        <f>U319&amp;" "&amp;V319&amp;" ("&amp;W319&amp;")"</f>
        <v>Današ Matej (PIE)</v>
      </c>
      <c r="B319" t="str">
        <f>E319&amp;" "&amp;F319&amp;" "&amp;G319</f>
        <v>K1 200 Juniori</v>
      </c>
      <c r="C319" t="str">
        <f>E319&amp;" "&amp;F319&amp;" "&amp;G319&amp;" "&amp;U319&amp;" "&amp;V319&amp;" ("&amp;W319&amp;")"</f>
        <v>K1 200 Juniori Današ Matej (PIE)</v>
      </c>
      <c r="D319">
        <v>86</v>
      </c>
      <c r="E319" t="s">
        <v>0</v>
      </c>
      <c r="F319">
        <v>200</v>
      </c>
      <c r="G319" t="s">
        <v>1</v>
      </c>
      <c r="H319" t="s">
        <v>2</v>
      </c>
      <c r="I319" s="1">
        <v>44318</v>
      </c>
      <c r="J319" s="2">
        <v>0.625</v>
      </c>
      <c r="K319">
        <v>4</v>
      </c>
      <c r="L319">
        <v>3</v>
      </c>
      <c r="M319" t="s">
        <v>422</v>
      </c>
      <c r="N319" s="3" t="s">
        <v>549</v>
      </c>
      <c r="O319" s="3" t="s">
        <v>549</v>
      </c>
      <c r="P319" s="3" t="s">
        <v>832</v>
      </c>
      <c r="Q319" s="3">
        <f>VALUE(N319)*3600+VALUE(O319)*60+VALUE(SUBSTITUTE(P319,".",","))</f>
        <v>43.4</v>
      </c>
      <c r="R319" s="4" t="str">
        <f t="shared" si="4"/>
        <v>0:00:43,400</v>
      </c>
      <c r="S319" t="s">
        <v>4</v>
      </c>
      <c r="T319">
        <v>211</v>
      </c>
      <c r="U319" t="s">
        <v>20</v>
      </c>
      <c r="V319" t="s">
        <v>21</v>
      </c>
      <c r="W319" t="s">
        <v>7</v>
      </c>
    </row>
    <row r="320" spans="1:23" outlineLevel="2" x14ac:dyDescent="0.3">
      <c r="A320" t="str">
        <f>U320&amp;" "&amp;V320&amp;" ("&amp;W320&amp;")"</f>
        <v>Današ Matej (PIE)</v>
      </c>
      <c r="B320" t="str">
        <f>E320&amp;" "&amp;F320&amp;" "&amp;G320</f>
        <v>K1 200 Juniori</v>
      </c>
      <c r="C320" t="str">
        <f>E320&amp;" "&amp;F320&amp;" "&amp;G320&amp;" "&amp;U320&amp;" "&amp;V320&amp;" ("&amp;W320&amp;")"</f>
        <v>K1 200 Juniori Današ Matej (PIE)</v>
      </c>
      <c r="D320">
        <v>100</v>
      </c>
      <c r="E320" t="s">
        <v>0</v>
      </c>
      <c r="F320">
        <v>200</v>
      </c>
      <c r="G320" t="s">
        <v>1</v>
      </c>
      <c r="H320" t="s">
        <v>2</v>
      </c>
      <c r="I320" s="1">
        <v>44318</v>
      </c>
      <c r="J320" s="2">
        <v>0.66666666666666663</v>
      </c>
      <c r="K320">
        <v>1</v>
      </c>
      <c r="L320">
        <v>5</v>
      </c>
      <c r="M320" t="s">
        <v>481</v>
      </c>
      <c r="N320" s="3" t="s">
        <v>549</v>
      </c>
      <c r="O320" s="3" t="s">
        <v>549</v>
      </c>
      <c r="P320" s="3" t="s">
        <v>713</v>
      </c>
      <c r="Q320" s="3">
        <f>VALUE(N320)*3600+VALUE(O320)*60+VALUE(SUBSTITUTE(P320,".",","))</f>
        <v>43.32</v>
      </c>
      <c r="R320" s="4" t="str">
        <f t="shared" si="4"/>
        <v>0:00:43,320</v>
      </c>
      <c r="S320" t="s">
        <v>4</v>
      </c>
      <c r="T320">
        <v>211</v>
      </c>
      <c r="U320" t="s">
        <v>20</v>
      </c>
      <c r="V320" t="s">
        <v>21</v>
      </c>
      <c r="W320" t="s">
        <v>7</v>
      </c>
    </row>
    <row r="321" spans="1:23" outlineLevel="1" x14ac:dyDescent="0.3">
      <c r="C321" s="5" t="s">
        <v>1033</v>
      </c>
      <c r="I321" s="1"/>
      <c r="J321" s="2"/>
      <c r="N321" s="3"/>
      <c r="O321" s="3"/>
      <c r="P321" s="3"/>
      <c r="Q321" s="3">
        <f>SUBTOTAL(9,Q322:Q323)</f>
        <v>98.28</v>
      </c>
      <c r="R321" s="6" t="str">
        <f t="shared" si="4"/>
        <v>0:01:38,280</v>
      </c>
    </row>
    <row r="322" spans="1:23" outlineLevel="2" x14ac:dyDescent="0.3">
      <c r="A322" t="str">
        <f>U322&amp;" "&amp;V322&amp;" ("&amp;W322&amp;")"</f>
        <v>Hutko Juraj (UKB)</v>
      </c>
      <c r="B322" t="str">
        <f>E322&amp;" "&amp;F322&amp;" "&amp;G322</f>
        <v>K1 200 Juniori</v>
      </c>
      <c r="C322" t="str">
        <f>E322&amp;" "&amp;F322&amp;" "&amp;G322&amp;" "&amp;U322&amp;" "&amp;V322&amp;" ("&amp;W322&amp;")"</f>
        <v>K1 200 Juniori Hutko Juraj (UKB)</v>
      </c>
      <c r="D322">
        <v>87</v>
      </c>
      <c r="E322" t="s">
        <v>0</v>
      </c>
      <c r="F322">
        <v>200</v>
      </c>
      <c r="G322" t="s">
        <v>1</v>
      </c>
      <c r="H322" t="s">
        <v>2</v>
      </c>
      <c r="I322" s="1">
        <v>44318</v>
      </c>
      <c r="J322" s="2">
        <v>0.62708333333333333</v>
      </c>
      <c r="K322">
        <v>2</v>
      </c>
      <c r="L322">
        <v>6</v>
      </c>
      <c r="M322" t="s">
        <v>433</v>
      </c>
      <c r="N322" s="3" t="s">
        <v>549</v>
      </c>
      <c r="O322" s="3" t="s">
        <v>549</v>
      </c>
      <c r="P322" s="3" t="s">
        <v>842</v>
      </c>
      <c r="Q322" s="3">
        <f>VALUE(N322)*3600+VALUE(O322)*60+VALUE(SUBSTITUTE(P322,".",","))</f>
        <v>51.68</v>
      </c>
      <c r="R322" s="4" t="str">
        <f t="shared" si="4"/>
        <v>0:00:51,680</v>
      </c>
      <c r="S322" t="s">
        <v>4</v>
      </c>
      <c r="T322">
        <v>2723</v>
      </c>
      <c r="U322" t="s">
        <v>57</v>
      </c>
      <c r="V322" t="s">
        <v>17</v>
      </c>
      <c r="W322" t="s">
        <v>55</v>
      </c>
    </row>
    <row r="323" spans="1:23" outlineLevel="2" x14ac:dyDescent="0.3">
      <c r="A323" t="str">
        <f>U323&amp;" "&amp;V323&amp;" ("&amp;W323&amp;")"</f>
        <v>Hutko Juraj (UKB)</v>
      </c>
      <c r="B323" t="str">
        <f>E323&amp;" "&amp;F323&amp;" "&amp;G323</f>
        <v>K1 200 Juniori</v>
      </c>
      <c r="C323" t="str">
        <f>E323&amp;" "&amp;F323&amp;" "&amp;G323&amp;" "&amp;U323&amp;" "&amp;V323&amp;" ("&amp;W323&amp;")"</f>
        <v>K1 200 Juniori Hutko Juraj (UKB)</v>
      </c>
      <c r="D323">
        <v>101</v>
      </c>
      <c r="E323" t="s">
        <v>0</v>
      </c>
      <c r="F323">
        <v>200</v>
      </c>
      <c r="G323" t="s">
        <v>1</v>
      </c>
      <c r="H323" t="s">
        <v>2</v>
      </c>
      <c r="I323" s="1">
        <v>44318</v>
      </c>
      <c r="J323" s="2">
        <v>0.66875000000000007</v>
      </c>
      <c r="K323">
        <v>3</v>
      </c>
      <c r="L323">
        <v>5</v>
      </c>
      <c r="M323" t="s">
        <v>489</v>
      </c>
      <c r="N323" s="3" t="s">
        <v>549</v>
      </c>
      <c r="O323" s="3" t="s">
        <v>549</v>
      </c>
      <c r="P323" s="3" t="s">
        <v>891</v>
      </c>
      <c r="Q323" s="3">
        <f>VALUE(N323)*3600+VALUE(O323)*60+VALUE(SUBSTITUTE(P323,".",","))</f>
        <v>46.6</v>
      </c>
      <c r="R323" s="4" t="str">
        <f t="shared" si="4"/>
        <v>0:00:46,600</v>
      </c>
      <c r="S323" t="s">
        <v>4</v>
      </c>
      <c r="T323">
        <v>2723</v>
      </c>
      <c r="U323" t="s">
        <v>57</v>
      </c>
      <c r="V323" t="s">
        <v>17</v>
      </c>
      <c r="W323" t="s">
        <v>55</v>
      </c>
    </row>
    <row r="324" spans="1:23" outlineLevel="1" x14ac:dyDescent="0.3">
      <c r="C324" s="5" t="s">
        <v>1032</v>
      </c>
      <c r="I324" s="1"/>
      <c r="J324" s="2"/>
      <c r="N324" s="3"/>
      <c r="O324" s="3"/>
      <c r="P324" s="3"/>
      <c r="Q324" s="3">
        <f>SUBTOTAL(9,Q325:Q326)</f>
        <v>95.08</v>
      </c>
      <c r="R324" s="6" t="str">
        <f t="shared" ref="R324:R387" si="5">TEXT(Q324/(24*60*60),"[h]:mm:ss,000")</f>
        <v>0:01:35,080</v>
      </c>
    </row>
    <row r="325" spans="1:23" outlineLevel="2" x14ac:dyDescent="0.3">
      <c r="A325" t="str">
        <f>U325&amp;" "&amp;V325&amp;" ("&amp;W325&amp;")"</f>
        <v>Kasák Michal (NZA)</v>
      </c>
      <c r="B325" t="str">
        <f>E325&amp;" "&amp;F325&amp;" "&amp;G325</f>
        <v>K1 200 Juniori</v>
      </c>
      <c r="C325" t="str">
        <f>E325&amp;" "&amp;F325&amp;" "&amp;G325&amp;" "&amp;U325&amp;" "&amp;V325&amp;" ("&amp;W325&amp;")"</f>
        <v>K1 200 Juniori Kasák Michal (NZA)</v>
      </c>
      <c r="D325">
        <v>88</v>
      </c>
      <c r="E325" t="s">
        <v>0</v>
      </c>
      <c r="F325">
        <v>200</v>
      </c>
      <c r="G325" t="s">
        <v>1</v>
      </c>
      <c r="H325" t="s">
        <v>2</v>
      </c>
      <c r="I325" s="1">
        <v>44318</v>
      </c>
      <c r="J325" s="2">
        <v>0.62916666666666665</v>
      </c>
      <c r="K325">
        <v>3</v>
      </c>
      <c r="L325">
        <v>2</v>
      </c>
      <c r="M325" t="s">
        <v>435</v>
      </c>
      <c r="N325" s="3" t="s">
        <v>549</v>
      </c>
      <c r="O325" s="3" t="s">
        <v>549</v>
      </c>
      <c r="P325" s="3" t="s">
        <v>844</v>
      </c>
      <c r="Q325" s="3">
        <f>VALUE(N325)*3600+VALUE(O325)*60+VALUE(SUBSTITUTE(P325,".",","))</f>
        <v>50.16</v>
      </c>
      <c r="R325" s="4" t="str">
        <f t="shared" si="5"/>
        <v>0:00:50,160</v>
      </c>
      <c r="S325" t="s">
        <v>4</v>
      </c>
      <c r="T325">
        <v>5472</v>
      </c>
      <c r="U325" t="s">
        <v>66</v>
      </c>
      <c r="V325" t="s">
        <v>24</v>
      </c>
      <c r="W325" t="s">
        <v>48</v>
      </c>
    </row>
    <row r="326" spans="1:23" outlineLevel="2" x14ac:dyDescent="0.3">
      <c r="A326" t="str">
        <f>U326&amp;" "&amp;V326&amp;" ("&amp;W326&amp;")"</f>
        <v>Kasák Michal (NZA)</v>
      </c>
      <c r="B326" t="str">
        <f>E326&amp;" "&amp;F326&amp;" "&amp;G326</f>
        <v>K1 200 Juniori</v>
      </c>
      <c r="C326" t="str">
        <f>E326&amp;" "&amp;F326&amp;" "&amp;G326&amp;" "&amp;U326&amp;" "&amp;V326&amp;" ("&amp;W326&amp;")"</f>
        <v>K1 200 Juniori Kasák Michal (NZA)</v>
      </c>
      <c r="D326">
        <v>102</v>
      </c>
      <c r="E326" t="s">
        <v>0</v>
      </c>
      <c r="F326">
        <v>200</v>
      </c>
      <c r="G326" t="s">
        <v>1</v>
      </c>
      <c r="H326" t="s">
        <v>2</v>
      </c>
      <c r="I326" s="1">
        <v>44318</v>
      </c>
      <c r="J326" s="2">
        <v>0.67083333333333339</v>
      </c>
      <c r="K326">
        <v>4</v>
      </c>
      <c r="L326">
        <v>2</v>
      </c>
      <c r="M326" t="s">
        <v>492</v>
      </c>
      <c r="N326" s="3" t="s">
        <v>549</v>
      </c>
      <c r="O326" s="3" t="s">
        <v>549</v>
      </c>
      <c r="P326" s="3" t="s">
        <v>894</v>
      </c>
      <c r="Q326" s="3">
        <f>VALUE(N326)*3600+VALUE(O326)*60+VALUE(SUBSTITUTE(P326,".",","))</f>
        <v>44.92</v>
      </c>
      <c r="R326" s="4" t="str">
        <f t="shared" si="5"/>
        <v>0:00:44,920</v>
      </c>
      <c r="S326" t="s">
        <v>4</v>
      </c>
      <c r="T326">
        <v>5472</v>
      </c>
      <c r="U326" t="s">
        <v>66</v>
      </c>
      <c r="V326" t="s">
        <v>24</v>
      </c>
      <c r="W326" t="s">
        <v>48</v>
      </c>
    </row>
    <row r="327" spans="1:23" outlineLevel="1" x14ac:dyDescent="0.3">
      <c r="C327" s="5" t="s">
        <v>1031</v>
      </c>
      <c r="I327" s="1"/>
      <c r="J327" s="2"/>
      <c r="N327" s="3"/>
      <c r="O327" s="3"/>
      <c r="P327" s="3"/>
      <c r="Q327" s="3">
        <f>SUBTOTAL(9,Q328:Q329)</f>
        <v>97.4</v>
      </c>
      <c r="R327" s="6" t="str">
        <f t="shared" si="5"/>
        <v>0:01:37,400</v>
      </c>
    </row>
    <row r="328" spans="1:23" outlineLevel="2" x14ac:dyDescent="0.3">
      <c r="A328" t="str">
        <f>U328&amp;" "&amp;V328&amp;" ("&amp;W328&amp;")"</f>
        <v>Kmiť Tomáš (UKB)</v>
      </c>
      <c r="B328" t="str">
        <f>E328&amp;" "&amp;F328&amp;" "&amp;G328</f>
        <v>K1 200 Juniori</v>
      </c>
      <c r="C328" t="str">
        <f>E328&amp;" "&amp;F328&amp;" "&amp;G328&amp;" "&amp;U328&amp;" "&amp;V328&amp;" ("&amp;W328&amp;")"</f>
        <v>K1 200 Juniori Kmiť Tomáš (UKB)</v>
      </c>
      <c r="D328">
        <v>87</v>
      </c>
      <c r="E328" t="s">
        <v>0</v>
      </c>
      <c r="F328">
        <v>200</v>
      </c>
      <c r="G328" t="s">
        <v>1</v>
      </c>
      <c r="H328" t="s">
        <v>2</v>
      </c>
      <c r="I328" s="1">
        <v>44318</v>
      </c>
      <c r="J328" s="2">
        <v>0.62708333333333333</v>
      </c>
      <c r="K328">
        <v>8</v>
      </c>
      <c r="L328">
        <v>5</v>
      </c>
      <c r="M328" t="s">
        <v>432</v>
      </c>
      <c r="N328" s="3" t="s">
        <v>549</v>
      </c>
      <c r="O328" s="3" t="s">
        <v>549</v>
      </c>
      <c r="P328" s="3" t="s">
        <v>676</v>
      </c>
      <c r="Q328" s="3">
        <f>VALUE(N328)*3600+VALUE(O328)*60+VALUE(SUBSTITUTE(P328,".",","))</f>
        <v>49.92</v>
      </c>
      <c r="R328" s="4" t="str">
        <f t="shared" si="5"/>
        <v>0:00:49,920</v>
      </c>
      <c r="S328" t="s">
        <v>4</v>
      </c>
      <c r="T328">
        <v>2405</v>
      </c>
      <c r="U328" t="s">
        <v>53</v>
      </c>
      <c r="V328" t="s">
        <v>54</v>
      </c>
      <c r="W328" t="s">
        <v>55</v>
      </c>
    </row>
    <row r="329" spans="1:23" outlineLevel="2" x14ac:dyDescent="0.3">
      <c r="A329" t="str">
        <f>U329&amp;" "&amp;V329&amp;" ("&amp;W329&amp;")"</f>
        <v>Kmiť Tomáš (UKB)</v>
      </c>
      <c r="B329" t="str">
        <f>E329&amp;" "&amp;F329&amp;" "&amp;G329</f>
        <v>K1 200 Juniori</v>
      </c>
      <c r="C329" t="str">
        <f>E329&amp;" "&amp;F329&amp;" "&amp;G329&amp;" "&amp;U329&amp;" "&amp;V329&amp;" ("&amp;W329&amp;")"</f>
        <v>K1 200 Juniori Kmiť Tomáš (UKB)</v>
      </c>
      <c r="D329">
        <v>101</v>
      </c>
      <c r="E329" t="s">
        <v>0</v>
      </c>
      <c r="F329">
        <v>200</v>
      </c>
      <c r="G329" t="s">
        <v>1</v>
      </c>
      <c r="H329" t="s">
        <v>2</v>
      </c>
      <c r="I329" s="1">
        <v>44318</v>
      </c>
      <c r="J329" s="2">
        <v>0.66875000000000007</v>
      </c>
      <c r="K329">
        <v>2</v>
      </c>
      <c r="L329">
        <v>6</v>
      </c>
      <c r="M329" t="s">
        <v>490</v>
      </c>
      <c r="N329" s="3" t="s">
        <v>549</v>
      </c>
      <c r="O329" s="3" t="s">
        <v>549</v>
      </c>
      <c r="P329" s="3" t="s">
        <v>892</v>
      </c>
      <c r="Q329" s="3">
        <f>VALUE(N329)*3600+VALUE(O329)*60+VALUE(SUBSTITUTE(P329,".",","))</f>
        <v>47.48</v>
      </c>
      <c r="R329" s="4" t="str">
        <f t="shared" si="5"/>
        <v>0:00:47,480</v>
      </c>
      <c r="S329" t="s">
        <v>4</v>
      </c>
      <c r="T329">
        <v>2405</v>
      </c>
      <c r="U329" t="s">
        <v>53</v>
      </c>
      <c r="V329" t="s">
        <v>54</v>
      </c>
      <c r="W329" t="s">
        <v>55</v>
      </c>
    </row>
    <row r="330" spans="1:23" outlineLevel="1" x14ac:dyDescent="0.3">
      <c r="C330" s="5" t="s">
        <v>1030</v>
      </c>
      <c r="I330" s="1"/>
      <c r="J330" s="2"/>
      <c r="N330" s="3"/>
      <c r="O330" s="3"/>
      <c r="P330" s="3"/>
      <c r="Q330" s="3">
        <f>SUBTOTAL(9,Q331:Q332)</f>
        <v>87.4</v>
      </c>
      <c r="R330" s="6" t="str">
        <f t="shared" si="5"/>
        <v>0:01:27,400</v>
      </c>
    </row>
    <row r="331" spans="1:23" outlineLevel="2" x14ac:dyDescent="0.3">
      <c r="A331" t="str">
        <f>U331&amp;" "&amp;V331&amp;" ("&amp;W331&amp;")"</f>
        <v>Kobyda Ondrej (TAT)</v>
      </c>
      <c r="B331" t="str">
        <f>E331&amp;" "&amp;F331&amp;" "&amp;G331</f>
        <v>K1 200 Juniori</v>
      </c>
      <c r="C331" t="str">
        <f>E331&amp;" "&amp;F331&amp;" "&amp;G331&amp;" "&amp;U331&amp;" "&amp;V331&amp;" ("&amp;W331&amp;")"</f>
        <v>K1 200 Juniori Kobyda Ondrej (TAT)</v>
      </c>
      <c r="D331">
        <v>87</v>
      </c>
      <c r="E331" t="s">
        <v>0</v>
      </c>
      <c r="F331">
        <v>200</v>
      </c>
      <c r="G331" t="s">
        <v>1</v>
      </c>
      <c r="H331" t="s">
        <v>2</v>
      </c>
      <c r="I331" s="1">
        <v>44318</v>
      </c>
      <c r="J331" s="2">
        <v>0.62708333333333333</v>
      </c>
      <c r="K331">
        <v>5</v>
      </c>
      <c r="L331">
        <v>3</v>
      </c>
      <c r="M331" t="s">
        <v>426</v>
      </c>
      <c r="N331" s="3" t="s">
        <v>549</v>
      </c>
      <c r="O331" s="3" t="s">
        <v>549</v>
      </c>
      <c r="P331" s="3" t="s">
        <v>836</v>
      </c>
      <c r="Q331" s="3">
        <f>VALUE(N331)*3600+VALUE(O331)*60+VALUE(SUBSTITUTE(P331,".",","))</f>
        <v>45.08</v>
      </c>
      <c r="R331" s="4" t="str">
        <f t="shared" si="5"/>
        <v>0:00:45,080</v>
      </c>
      <c r="S331" t="s">
        <v>4</v>
      </c>
      <c r="T331">
        <v>3778</v>
      </c>
      <c r="U331" t="s">
        <v>35</v>
      </c>
      <c r="V331" t="s">
        <v>36</v>
      </c>
      <c r="W331" t="s">
        <v>37</v>
      </c>
    </row>
    <row r="332" spans="1:23" outlineLevel="2" x14ac:dyDescent="0.3">
      <c r="A332" t="str">
        <f>U332&amp;" "&amp;V332&amp;" ("&amp;W332&amp;")"</f>
        <v>Kobyda Ondrej (TAT)</v>
      </c>
      <c r="B332" t="str">
        <f>E332&amp;" "&amp;F332&amp;" "&amp;G332</f>
        <v>K1 200 Juniori</v>
      </c>
      <c r="C332" t="str">
        <f>E332&amp;" "&amp;F332&amp;" "&amp;G332&amp;" "&amp;U332&amp;" "&amp;V332&amp;" ("&amp;W332&amp;")"</f>
        <v>K1 200 Juniori Kobyda Ondrej (TAT)</v>
      </c>
      <c r="D332">
        <v>101</v>
      </c>
      <c r="E332" t="s">
        <v>0</v>
      </c>
      <c r="F332">
        <v>200</v>
      </c>
      <c r="G332" t="s">
        <v>1</v>
      </c>
      <c r="H332" t="s">
        <v>2</v>
      </c>
      <c r="I332" s="1">
        <v>44318</v>
      </c>
      <c r="J332" s="2">
        <v>0.66875000000000007</v>
      </c>
      <c r="K332">
        <v>7</v>
      </c>
      <c r="L332">
        <v>2</v>
      </c>
      <c r="M332" t="s">
        <v>486</v>
      </c>
      <c r="N332" s="3" t="s">
        <v>549</v>
      </c>
      <c r="O332" s="3" t="s">
        <v>549</v>
      </c>
      <c r="P332" s="3" t="s">
        <v>888</v>
      </c>
      <c r="Q332" s="3">
        <f>VALUE(N332)*3600+VALUE(O332)*60+VALUE(SUBSTITUTE(P332,".",","))</f>
        <v>42.32</v>
      </c>
      <c r="R332" s="4" t="str">
        <f t="shared" si="5"/>
        <v>0:00:42,320</v>
      </c>
      <c r="S332" t="s">
        <v>4</v>
      </c>
      <c r="T332">
        <v>3778</v>
      </c>
      <c r="U332" t="s">
        <v>35</v>
      </c>
      <c r="V332" t="s">
        <v>36</v>
      </c>
      <c r="W332" t="s">
        <v>37</v>
      </c>
    </row>
    <row r="333" spans="1:23" outlineLevel="1" x14ac:dyDescent="0.3">
      <c r="C333" s="5" t="s">
        <v>1029</v>
      </c>
      <c r="I333" s="1"/>
      <c r="J333" s="2"/>
      <c r="N333" s="3"/>
      <c r="O333" s="3"/>
      <c r="P333" s="3"/>
      <c r="Q333" s="3">
        <f>SUBTOTAL(9,Q334:Q335)</f>
        <v>87.52000000000001</v>
      </c>
      <c r="R333" s="6" t="str">
        <f t="shared" si="5"/>
        <v>0:01:27,520</v>
      </c>
    </row>
    <row r="334" spans="1:23" outlineLevel="2" x14ac:dyDescent="0.3">
      <c r="A334" t="str">
        <f>U334&amp;" "&amp;V334&amp;" ("&amp;W334&amp;")"</f>
        <v>Kukučka Juraj (NOV)</v>
      </c>
      <c r="B334" t="str">
        <f>E334&amp;" "&amp;F334&amp;" "&amp;G334</f>
        <v>K1 200 Juniori</v>
      </c>
      <c r="C334" t="str">
        <f>E334&amp;" "&amp;F334&amp;" "&amp;G334&amp;" "&amp;U334&amp;" "&amp;V334&amp;" ("&amp;W334&amp;")"</f>
        <v>K1 200 Juniori Kukučka Juraj (NOV)</v>
      </c>
      <c r="D334">
        <v>86</v>
      </c>
      <c r="E334" t="s">
        <v>0</v>
      </c>
      <c r="F334">
        <v>200</v>
      </c>
      <c r="G334" t="s">
        <v>1</v>
      </c>
      <c r="H334" t="s">
        <v>2</v>
      </c>
      <c r="I334" s="1">
        <v>44318</v>
      </c>
      <c r="J334" s="2">
        <v>0.625</v>
      </c>
      <c r="K334">
        <v>7</v>
      </c>
      <c r="L334">
        <v>5</v>
      </c>
      <c r="M334" t="s">
        <v>424</v>
      </c>
      <c r="N334" s="3" t="s">
        <v>549</v>
      </c>
      <c r="O334" s="3" t="s">
        <v>549</v>
      </c>
      <c r="P334" s="3" t="s">
        <v>834</v>
      </c>
      <c r="Q334" s="3">
        <f>VALUE(N334)*3600+VALUE(O334)*60+VALUE(SUBSTITUTE(P334,".",","))</f>
        <v>44.28</v>
      </c>
      <c r="R334" s="4" t="str">
        <f t="shared" si="5"/>
        <v>0:00:44,280</v>
      </c>
      <c r="S334" t="s">
        <v>4</v>
      </c>
      <c r="T334">
        <v>2716</v>
      </c>
      <c r="U334" t="s">
        <v>16</v>
      </c>
      <c r="V334" t="s">
        <v>17</v>
      </c>
      <c r="W334" t="s">
        <v>18</v>
      </c>
    </row>
    <row r="335" spans="1:23" outlineLevel="2" x14ac:dyDescent="0.3">
      <c r="A335" t="str">
        <f>U335&amp;" "&amp;V335&amp;" ("&amp;W335&amp;")"</f>
        <v>Kukučka Juraj (NOV)</v>
      </c>
      <c r="B335" t="str">
        <f>E335&amp;" "&amp;F335&amp;" "&amp;G335</f>
        <v>K1 200 Juniori</v>
      </c>
      <c r="C335" t="str">
        <f>E335&amp;" "&amp;F335&amp;" "&amp;G335&amp;" "&amp;U335&amp;" "&amp;V335&amp;" ("&amp;W335&amp;")"</f>
        <v>K1 200 Juniori Kukučka Juraj (NOV)</v>
      </c>
      <c r="D335">
        <v>100</v>
      </c>
      <c r="E335" t="s">
        <v>0</v>
      </c>
      <c r="F335">
        <v>200</v>
      </c>
      <c r="G335" t="s">
        <v>1</v>
      </c>
      <c r="H335" t="s">
        <v>2</v>
      </c>
      <c r="I335" s="1">
        <v>44318</v>
      </c>
      <c r="J335" s="2">
        <v>0.66666666666666663</v>
      </c>
      <c r="K335">
        <v>8</v>
      </c>
      <c r="L335">
        <v>4</v>
      </c>
      <c r="M335" t="s">
        <v>480</v>
      </c>
      <c r="N335" s="3" t="s">
        <v>549</v>
      </c>
      <c r="O335" s="3" t="s">
        <v>549</v>
      </c>
      <c r="P335" s="3" t="s">
        <v>883</v>
      </c>
      <c r="Q335" s="3">
        <f>VALUE(N335)*3600+VALUE(O335)*60+VALUE(SUBSTITUTE(P335,".",","))</f>
        <v>43.24</v>
      </c>
      <c r="R335" s="4" t="str">
        <f t="shared" si="5"/>
        <v>0:00:43,240</v>
      </c>
      <c r="S335" t="s">
        <v>4</v>
      </c>
      <c r="T335">
        <v>2716</v>
      </c>
      <c r="U335" t="s">
        <v>16</v>
      </c>
      <c r="V335" t="s">
        <v>17</v>
      </c>
      <c r="W335" t="s">
        <v>18</v>
      </c>
    </row>
    <row r="336" spans="1:23" outlineLevel="1" x14ac:dyDescent="0.3">
      <c r="C336" s="5" t="s">
        <v>1028</v>
      </c>
      <c r="I336" s="1"/>
      <c r="J336" s="2"/>
      <c r="N336" s="3"/>
      <c r="O336" s="3"/>
      <c r="P336" s="3"/>
      <c r="Q336" s="3">
        <f>SUBTOTAL(9,Q337:Q338)</f>
        <v>91.64</v>
      </c>
      <c r="R336" s="6" t="str">
        <f t="shared" si="5"/>
        <v>0:01:31,640</v>
      </c>
    </row>
    <row r="337" spans="1:23" outlineLevel="2" x14ac:dyDescent="0.3">
      <c r="A337" t="str">
        <f>U337&amp;" "&amp;V337&amp;" ("&amp;W337&amp;")"</f>
        <v>Mrva Martin (SLA)</v>
      </c>
      <c r="B337" t="str">
        <f>E337&amp;" "&amp;F337&amp;" "&amp;G337</f>
        <v>K1 200 Juniori</v>
      </c>
      <c r="C337" t="str">
        <f>E337&amp;" "&amp;F337&amp;" "&amp;G337&amp;" "&amp;U337&amp;" "&amp;V337&amp;" ("&amp;W337&amp;")"</f>
        <v>K1 200 Juniori Mrva Martin (SLA)</v>
      </c>
      <c r="D337">
        <v>88</v>
      </c>
      <c r="E337" t="s">
        <v>0</v>
      </c>
      <c r="F337">
        <v>200</v>
      </c>
      <c r="G337" t="s">
        <v>1</v>
      </c>
      <c r="H337" t="s">
        <v>2</v>
      </c>
      <c r="I337" s="1">
        <v>44318</v>
      </c>
      <c r="J337" s="2">
        <v>0.62916666666666665</v>
      </c>
      <c r="K337">
        <v>7</v>
      </c>
      <c r="L337">
        <v>1</v>
      </c>
      <c r="M337" t="s">
        <v>434</v>
      </c>
      <c r="N337" s="3" t="s">
        <v>549</v>
      </c>
      <c r="O337" s="3" t="s">
        <v>549</v>
      </c>
      <c r="P337" s="3" t="s">
        <v>843</v>
      </c>
      <c r="Q337" s="3">
        <f>VALUE(N337)*3600+VALUE(O337)*60+VALUE(SUBSTITUTE(P337,".",","))</f>
        <v>47.08</v>
      </c>
      <c r="R337" s="4" t="str">
        <f t="shared" si="5"/>
        <v>0:00:47,080</v>
      </c>
      <c r="S337" t="s">
        <v>4</v>
      </c>
      <c r="T337">
        <v>213</v>
      </c>
      <c r="U337" t="s">
        <v>62</v>
      </c>
      <c r="V337" t="s">
        <v>63</v>
      </c>
      <c r="W337" t="s">
        <v>64</v>
      </c>
    </row>
    <row r="338" spans="1:23" outlineLevel="2" x14ac:dyDescent="0.3">
      <c r="A338" t="str">
        <f>U338&amp;" "&amp;V338&amp;" ("&amp;W338&amp;")"</f>
        <v>Mrva Martin (SLA)</v>
      </c>
      <c r="B338" t="str">
        <f>E338&amp;" "&amp;F338&amp;" "&amp;G338</f>
        <v>K1 200 Juniori</v>
      </c>
      <c r="C338" t="str">
        <f>E338&amp;" "&amp;F338&amp;" "&amp;G338&amp;" "&amp;U338&amp;" "&amp;V338&amp;" ("&amp;W338&amp;")"</f>
        <v>K1 200 Juniori Mrva Martin (SLA)</v>
      </c>
      <c r="D338">
        <v>102</v>
      </c>
      <c r="E338" t="s">
        <v>0</v>
      </c>
      <c r="F338">
        <v>200</v>
      </c>
      <c r="G338" t="s">
        <v>1</v>
      </c>
      <c r="H338" t="s">
        <v>2</v>
      </c>
      <c r="I338" s="1">
        <v>44318</v>
      </c>
      <c r="J338" s="2">
        <v>0.67083333333333339</v>
      </c>
      <c r="K338">
        <v>6</v>
      </c>
      <c r="L338">
        <v>1</v>
      </c>
      <c r="M338" t="s">
        <v>491</v>
      </c>
      <c r="N338" s="3" t="s">
        <v>549</v>
      </c>
      <c r="O338" s="3" t="s">
        <v>549</v>
      </c>
      <c r="P338" s="3" t="s">
        <v>893</v>
      </c>
      <c r="Q338" s="3">
        <f>VALUE(N338)*3600+VALUE(O338)*60+VALUE(SUBSTITUTE(P338,".",","))</f>
        <v>44.56</v>
      </c>
      <c r="R338" s="4" t="str">
        <f t="shared" si="5"/>
        <v>0:00:44,560</v>
      </c>
      <c r="S338" t="s">
        <v>4</v>
      </c>
      <c r="T338">
        <v>213</v>
      </c>
      <c r="U338" t="s">
        <v>62</v>
      </c>
      <c r="V338" t="s">
        <v>63</v>
      </c>
      <c r="W338" t="s">
        <v>64</v>
      </c>
    </row>
    <row r="339" spans="1:23" outlineLevel="1" x14ac:dyDescent="0.3">
      <c r="C339" s="5" t="s">
        <v>1027</v>
      </c>
      <c r="I339" s="1"/>
      <c r="J339" s="2"/>
      <c r="N339" s="3"/>
      <c r="O339" s="3"/>
      <c r="P339" s="3"/>
      <c r="Q339" s="3">
        <f>SUBTOTAL(9,Q340:Q341)</f>
        <v>89.360000000000014</v>
      </c>
      <c r="R339" s="6" t="str">
        <f t="shared" si="5"/>
        <v>0:01:29,360</v>
      </c>
    </row>
    <row r="340" spans="1:23" outlineLevel="2" x14ac:dyDescent="0.3">
      <c r="A340" t="str">
        <f>U340&amp;" "&amp;V340&amp;" ("&amp;W340&amp;")"</f>
        <v>Pitelka Samuel (ZLP)</v>
      </c>
      <c r="B340" t="str">
        <f>E340&amp;" "&amp;F340&amp;" "&amp;G340</f>
        <v>K1 200 Juniori</v>
      </c>
      <c r="C340" t="str">
        <f>E340&amp;" "&amp;F340&amp;" "&amp;G340&amp;" "&amp;U340&amp;" "&amp;V340&amp;" ("&amp;W340&amp;")"</f>
        <v>K1 200 Juniori Pitelka Samuel (ZLP)</v>
      </c>
      <c r="D340">
        <v>86</v>
      </c>
      <c r="E340" t="s">
        <v>0</v>
      </c>
      <c r="F340">
        <v>200</v>
      </c>
      <c r="G340" t="s">
        <v>1</v>
      </c>
      <c r="H340" t="s">
        <v>2</v>
      </c>
      <c r="I340" s="1">
        <v>44318</v>
      </c>
      <c r="J340" s="2">
        <v>0.625</v>
      </c>
      <c r="K340">
        <v>1</v>
      </c>
      <c r="L340">
        <v>6</v>
      </c>
      <c r="M340" t="s">
        <v>425</v>
      </c>
      <c r="N340" s="3" t="s">
        <v>549</v>
      </c>
      <c r="O340" s="3" t="s">
        <v>549</v>
      </c>
      <c r="P340" s="3" t="s">
        <v>835</v>
      </c>
      <c r="Q340" s="3">
        <f>VALUE(N340)*3600+VALUE(O340)*60+VALUE(SUBSTITUTE(P340,".",","))</f>
        <v>44.52</v>
      </c>
      <c r="R340" s="4" t="str">
        <f t="shared" si="5"/>
        <v>0:00:44,520</v>
      </c>
      <c r="S340" t="s">
        <v>4</v>
      </c>
      <c r="T340">
        <v>5438</v>
      </c>
      <c r="U340" t="s">
        <v>32</v>
      </c>
      <c r="V340" t="s">
        <v>30</v>
      </c>
      <c r="W340" t="s">
        <v>33</v>
      </c>
    </row>
    <row r="341" spans="1:23" outlineLevel="2" x14ac:dyDescent="0.3">
      <c r="A341" t="str">
        <f>U341&amp;" "&amp;V341&amp;" ("&amp;W341&amp;")"</f>
        <v>Pitelka Samuel (ZLP)</v>
      </c>
      <c r="B341" t="str">
        <f>E341&amp;" "&amp;F341&amp;" "&amp;G341</f>
        <v>K1 200 Juniori</v>
      </c>
      <c r="C341" t="str">
        <f>E341&amp;" "&amp;F341&amp;" "&amp;G341&amp;" "&amp;U341&amp;" "&amp;V341&amp;" ("&amp;W341&amp;")"</f>
        <v>K1 200 Juniori Pitelka Samuel (ZLP)</v>
      </c>
      <c r="D341">
        <v>100</v>
      </c>
      <c r="E341" t="s">
        <v>0</v>
      </c>
      <c r="F341">
        <v>200</v>
      </c>
      <c r="G341" t="s">
        <v>1</v>
      </c>
      <c r="H341" t="s">
        <v>2</v>
      </c>
      <c r="I341" s="1">
        <v>44318</v>
      </c>
      <c r="J341" s="2">
        <v>0.66666666666666663</v>
      </c>
      <c r="K341">
        <v>3</v>
      </c>
      <c r="L341">
        <v>7</v>
      </c>
      <c r="M341" t="s">
        <v>430</v>
      </c>
      <c r="N341" s="3" t="s">
        <v>549</v>
      </c>
      <c r="O341" s="3" t="s">
        <v>549</v>
      </c>
      <c r="P341" s="3" t="s">
        <v>840</v>
      </c>
      <c r="Q341" s="3">
        <f>VALUE(N341)*3600+VALUE(O341)*60+VALUE(SUBSTITUTE(P341,".",","))</f>
        <v>44.84</v>
      </c>
      <c r="R341" s="4" t="str">
        <f t="shared" si="5"/>
        <v>0:00:44,840</v>
      </c>
      <c r="S341" t="s">
        <v>4</v>
      </c>
      <c r="T341">
        <v>5438</v>
      </c>
      <c r="U341" t="s">
        <v>32</v>
      </c>
      <c r="V341" t="s">
        <v>30</v>
      </c>
      <c r="W341" t="s">
        <v>33</v>
      </c>
    </row>
    <row r="342" spans="1:23" outlineLevel="1" x14ac:dyDescent="0.3">
      <c r="C342" s="5" t="s">
        <v>1026</v>
      </c>
      <c r="I342" s="1"/>
      <c r="J342" s="2"/>
      <c r="N342" s="3"/>
      <c r="O342" s="3"/>
      <c r="P342" s="3"/>
      <c r="Q342" s="3">
        <f>SUBTOTAL(9,Q343:Q344)</f>
        <v>85.28</v>
      </c>
      <c r="R342" s="6" t="str">
        <f t="shared" si="5"/>
        <v>0:01:25,280</v>
      </c>
    </row>
    <row r="343" spans="1:23" outlineLevel="2" x14ac:dyDescent="0.3">
      <c r="A343" t="str">
        <f>U343&amp;" "&amp;V343&amp;" ("&amp;W343&amp;")"</f>
        <v>Podhradský Viktor Samuel (PIE)</v>
      </c>
      <c r="B343" t="str">
        <f>E343&amp;" "&amp;F343&amp;" "&amp;G343</f>
        <v>K1 200 Juniori</v>
      </c>
      <c r="C343" t="str">
        <f>E343&amp;" "&amp;F343&amp;" "&amp;G343&amp;" "&amp;U343&amp;" "&amp;V343&amp;" ("&amp;W343&amp;")"</f>
        <v>K1 200 Juniori Podhradský Viktor Samuel (PIE)</v>
      </c>
      <c r="D343">
        <v>86</v>
      </c>
      <c r="E343" t="s">
        <v>0</v>
      </c>
      <c r="F343">
        <v>200</v>
      </c>
      <c r="G343" t="s">
        <v>1</v>
      </c>
      <c r="H343" t="s">
        <v>2</v>
      </c>
      <c r="I343" s="1">
        <v>44318</v>
      </c>
      <c r="J343" s="2">
        <v>0.625</v>
      </c>
      <c r="K343">
        <v>6</v>
      </c>
      <c r="L343">
        <v>1</v>
      </c>
      <c r="M343" t="s">
        <v>420</v>
      </c>
      <c r="N343" s="3" t="s">
        <v>549</v>
      </c>
      <c r="O343" s="3" t="s">
        <v>549</v>
      </c>
      <c r="P343" s="3" t="s">
        <v>831</v>
      </c>
      <c r="Q343" s="3">
        <f>VALUE(N343)*3600+VALUE(O343)*60+VALUE(SUBSTITUTE(P343,".",","))</f>
        <v>42.84</v>
      </c>
      <c r="R343" s="4" t="str">
        <f t="shared" si="5"/>
        <v>0:00:42,840</v>
      </c>
      <c r="S343" t="s">
        <v>4</v>
      </c>
      <c r="T343">
        <v>215</v>
      </c>
      <c r="U343" t="s">
        <v>5</v>
      </c>
      <c r="V343" t="s">
        <v>6</v>
      </c>
      <c r="W343" t="s">
        <v>7</v>
      </c>
    </row>
    <row r="344" spans="1:23" outlineLevel="2" x14ac:dyDescent="0.3">
      <c r="A344" t="str">
        <f>U344&amp;" "&amp;V344&amp;" ("&amp;W344&amp;")"</f>
        <v>Podhradský Viktor Samuel (PIE)</v>
      </c>
      <c r="B344" t="str">
        <f>E344&amp;" "&amp;F344&amp;" "&amp;G344</f>
        <v>K1 200 Juniori</v>
      </c>
      <c r="C344" t="str">
        <f>E344&amp;" "&amp;F344&amp;" "&amp;G344&amp;" "&amp;U344&amp;" "&amp;V344&amp;" ("&amp;W344&amp;")"</f>
        <v>K1 200 Juniori Podhradský Viktor Samuel (PIE)</v>
      </c>
      <c r="D344">
        <v>100</v>
      </c>
      <c r="E344" t="s">
        <v>0</v>
      </c>
      <c r="F344">
        <v>200</v>
      </c>
      <c r="G344" t="s">
        <v>1</v>
      </c>
      <c r="H344" t="s">
        <v>2</v>
      </c>
      <c r="I344" s="1">
        <v>44318</v>
      </c>
      <c r="J344" s="2">
        <v>0.66666666666666663</v>
      </c>
      <c r="K344">
        <v>2</v>
      </c>
      <c r="L344">
        <v>1</v>
      </c>
      <c r="M344" t="s">
        <v>478</v>
      </c>
      <c r="N344" s="3" t="s">
        <v>549</v>
      </c>
      <c r="O344" s="3" t="s">
        <v>549</v>
      </c>
      <c r="P344" s="3" t="s">
        <v>881</v>
      </c>
      <c r="Q344" s="3">
        <f>VALUE(N344)*3600+VALUE(O344)*60+VALUE(SUBSTITUTE(P344,".",","))</f>
        <v>42.44</v>
      </c>
      <c r="R344" s="4" t="str">
        <f t="shared" si="5"/>
        <v>0:00:42,440</v>
      </c>
      <c r="S344" t="s">
        <v>4</v>
      </c>
      <c r="T344">
        <v>215</v>
      </c>
      <c r="U344" t="s">
        <v>5</v>
      </c>
      <c r="V344" t="s">
        <v>6</v>
      </c>
      <c r="W344" t="s">
        <v>7</v>
      </c>
    </row>
    <row r="345" spans="1:23" outlineLevel="1" x14ac:dyDescent="0.3">
      <c r="C345" s="5" t="s">
        <v>1025</v>
      </c>
      <c r="I345" s="1"/>
      <c r="J345" s="2"/>
      <c r="N345" s="3"/>
      <c r="O345" s="3"/>
      <c r="P345" s="3"/>
      <c r="Q345" s="3">
        <f>SUBTOTAL(9,Q346:Q347)</f>
        <v>91.92</v>
      </c>
      <c r="R345" s="6" t="str">
        <f t="shared" si="5"/>
        <v>0:01:31,920</v>
      </c>
    </row>
    <row r="346" spans="1:23" outlineLevel="2" x14ac:dyDescent="0.3">
      <c r="A346" t="str">
        <f>U346&amp;" "&amp;V346&amp;" ("&amp;W346&amp;")"</f>
        <v>Podleiszek Filip (KOM)</v>
      </c>
      <c r="B346" t="str">
        <f>E346&amp;" "&amp;F346&amp;" "&amp;G346</f>
        <v>K1 200 Juniori</v>
      </c>
      <c r="C346" t="str">
        <f>E346&amp;" "&amp;F346&amp;" "&amp;G346&amp;" "&amp;U346&amp;" "&amp;V346&amp;" ("&amp;W346&amp;")"</f>
        <v>K1 200 Juniori Podleiszek Filip (KOM)</v>
      </c>
      <c r="D346">
        <v>86</v>
      </c>
      <c r="E346" t="s">
        <v>0</v>
      </c>
      <c r="F346">
        <v>200</v>
      </c>
      <c r="G346" t="s">
        <v>1</v>
      </c>
      <c r="H346" t="s">
        <v>2</v>
      </c>
      <c r="I346" s="1">
        <v>44318</v>
      </c>
      <c r="J346" s="2">
        <v>0.625</v>
      </c>
      <c r="K346">
        <v>9</v>
      </c>
      <c r="L346">
        <v>9</v>
      </c>
      <c r="M346" t="s">
        <v>428</v>
      </c>
      <c r="N346" s="3" t="s">
        <v>549</v>
      </c>
      <c r="O346" s="3" t="s">
        <v>549</v>
      </c>
      <c r="P346" s="3" t="s">
        <v>838</v>
      </c>
      <c r="Q346" s="3">
        <f>VALUE(N346)*3600+VALUE(O346)*60+VALUE(SUBSTITUTE(P346,".",","))</f>
        <v>46.08</v>
      </c>
      <c r="R346" s="4" t="str">
        <f t="shared" si="5"/>
        <v>0:00:46,080</v>
      </c>
      <c r="S346" t="s">
        <v>4</v>
      </c>
      <c r="T346">
        <v>2450</v>
      </c>
      <c r="U346" t="s">
        <v>12</v>
      </c>
      <c r="V346" t="s">
        <v>13</v>
      </c>
      <c r="W346" t="s">
        <v>14</v>
      </c>
    </row>
    <row r="347" spans="1:23" outlineLevel="2" x14ac:dyDescent="0.3">
      <c r="A347" t="str">
        <f>U347&amp;" "&amp;V347&amp;" ("&amp;W347&amp;")"</f>
        <v>Podleiszek Filip (KOM)</v>
      </c>
      <c r="B347" t="str">
        <f>E347&amp;" "&amp;F347&amp;" "&amp;G347</f>
        <v>K1 200 Juniori</v>
      </c>
      <c r="C347" t="str">
        <f>E347&amp;" "&amp;F347&amp;" "&amp;G347&amp;" "&amp;U347&amp;" "&amp;V347&amp;" ("&amp;W347&amp;")"</f>
        <v>K1 200 Juniori Podleiszek Filip (KOM)</v>
      </c>
      <c r="D347">
        <v>100</v>
      </c>
      <c r="E347" t="s">
        <v>0</v>
      </c>
      <c r="F347">
        <v>200</v>
      </c>
      <c r="G347" t="s">
        <v>1</v>
      </c>
      <c r="H347" t="s">
        <v>2</v>
      </c>
      <c r="I347" s="1">
        <v>44318</v>
      </c>
      <c r="J347" s="2">
        <v>0.66666666666666663</v>
      </c>
      <c r="K347">
        <v>6</v>
      </c>
      <c r="L347">
        <v>9</v>
      </c>
      <c r="M347" t="s">
        <v>484</v>
      </c>
      <c r="N347" s="3" t="s">
        <v>549</v>
      </c>
      <c r="O347" s="3" t="s">
        <v>549</v>
      </c>
      <c r="P347" s="3" t="s">
        <v>886</v>
      </c>
      <c r="Q347" s="3">
        <f>VALUE(N347)*3600+VALUE(O347)*60+VALUE(SUBSTITUTE(P347,".",","))</f>
        <v>45.84</v>
      </c>
      <c r="R347" s="4" t="str">
        <f t="shared" si="5"/>
        <v>0:00:45,840</v>
      </c>
      <c r="S347" t="s">
        <v>4</v>
      </c>
      <c r="T347">
        <v>2450</v>
      </c>
      <c r="U347" t="s">
        <v>12</v>
      </c>
      <c r="V347" t="s">
        <v>13</v>
      </c>
      <c r="W347" t="s">
        <v>14</v>
      </c>
    </row>
    <row r="348" spans="1:23" outlineLevel="1" x14ac:dyDescent="0.3">
      <c r="C348" s="5" t="s">
        <v>1024</v>
      </c>
      <c r="I348" s="1"/>
      <c r="J348" s="2"/>
      <c r="N348" s="3"/>
      <c r="O348" s="3"/>
      <c r="P348" s="3"/>
      <c r="Q348" s="3">
        <f>SUBTOTAL(9,Q349:Q350)</f>
        <v>87.44</v>
      </c>
      <c r="R348" s="6" t="str">
        <f t="shared" si="5"/>
        <v>0:01:27,440</v>
      </c>
    </row>
    <row r="349" spans="1:23" outlineLevel="2" x14ac:dyDescent="0.3">
      <c r="A349" t="str">
        <f>U349&amp;" "&amp;V349&amp;" ("&amp;W349&amp;")"</f>
        <v>Rybanský Daniel (PIE)</v>
      </c>
      <c r="B349" t="str">
        <f>E349&amp;" "&amp;F349&amp;" "&amp;G349</f>
        <v>K1 200 Juniori</v>
      </c>
      <c r="C349" t="str">
        <f>E349&amp;" "&amp;F349&amp;" "&amp;G349&amp;" "&amp;U349&amp;" "&amp;V349&amp;" ("&amp;W349&amp;")"</f>
        <v>K1 200 Juniori Rybanský Daniel (PIE)</v>
      </c>
      <c r="D349">
        <v>86</v>
      </c>
      <c r="E349" t="s">
        <v>0</v>
      </c>
      <c r="F349">
        <v>200</v>
      </c>
      <c r="G349" t="s">
        <v>1</v>
      </c>
      <c r="H349" t="s">
        <v>2</v>
      </c>
      <c r="I349" s="1">
        <v>44318</v>
      </c>
      <c r="J349" s="2">
        <v>0.625</v>
      </c>
      <c r="K349">
        <v>5</v>
      </c>
      <c r="L349">
        <v>4</v>
      </c>
      <c r="M349" t="s">
        <v>423</v>
      </c>
      <c r="N349" s="3" t="s">
        <v>549</v>
      </c>
      <c r="O349" s="3" t="s">
        <v>549</v>
      </c>
      <c r="P349" s="3" t="s">
        <v>833</v>
      </c>
      <c r="Q349" s="3">
        <f>VALUE(N349)*3600+VALUE(O349)*60+VALUE(SUBSTITUTE(P349,".",","))</f>
        <v>44.08</v>
      </c>
      <c r="R349" s="4" t="str">
        <f t="shared" si="5"/>
        <v>0:00:44,080</v>
      </c>
      <c r="S349" t="s">
        <v>4</v>
      </c>
      <c r="T349">
        <v>209</v>
      </c>
      <c r="U349" t="s">
        <v>9</v>
      </c>
      <c r="V349" t="s">
        <v>10</v>
      </c>
      <c r="W349" t="s">
        <v>7</v>
      </c>
    </row>
    <row r="350" spans="1:23" outlineLevel="2" x14ac:dyDescent="0.3">
      <c r="A350" t="str">
        <f>U350&amp;" "&amp;V350&amp;" ("&amp;W350&amp;")"</f>
        <v>Rybanský Daniel (PIE)</v>
      </c>
      <c r="B350" t="str">
        <f>E350&amp;" "&amp;F350&amp;" "&amp;G350</f>
        <v>K1 200 Juniori</v>
      </c>
      <c r="C350" t="str">
        <f>E350&amp;" "&amp;F350&amp;" "&amp;G350&amp;" "&amp;U350&amp;" "&amp;V350&amp;" ("&amp;W350&amp;")"</f>
        <v>K1 200 Juniori Rybanský Daniel (PIE)</v>
      </c>
      <c r="D350">
        <v>100</v>
      </c>
      <c r="E350" t="s">
        <v>0</v>
      </c>
      <c r="F350">
        <v>200</v>
      </c>
      <c r="G350" t="s">
        <v>1</v>
      </c>
      <c r="H350" t="s">
        <v>2</v>
      </c>
      <c r="I350" s="1">
        <v>44318</v>
      </c>
      <c r="J350" s="2">
        <v>0.66666666666666663</v>
      </c>
      <c r="K350">
        <v>4</v>
      </c>
      <c r="L350">
        <v>6</v>
      </c>
      <c r="M350" t="s">
        <v>482</v>
      </c>
      <c r="N350" s="3" t="s">
        <v>549</v>
      </c>
      <c r="O350" s="3" t="s">
        <v>549</v>
      </c>
      <c r="P350" s="3" t="s">
        <v>884</v>
      </c>
      <c r="Q350" s="3">
        <f>VALUE(N350)*3600+VALUE(O350)*60+VALUE(SUBSTITUTE(P350,".",","))</f>
        <v>43.36</v>
      </c>
      <c r="R350" s="4" t="str">
        <f t="shared" si="5"/>
        <v>0:00:43,360</v>
      </c>
      <c r="S350" t="s">
        <v>4</v>
      </c>
      <c r="T350">
        <v>209</v>
      </c>
      <c r="U350" t="s">
        <v>9</v>
      </c>
      <c r="V350" t="s">
        <v>10</v>
      </c>
      <c r="W350" t="s">
        <v>7</v>
      </c>
    </row>
    <row r="351" spans="1:23" outlineLevel="1" x14ac:dyDescent="0.3">
      <c r="C351" s="5" t="s">
        <v>1023</v>
      </c>
      <c r="I351" s="1"/>
      <c r="J351" s="2"/>
      <c r="N351" s="3"/>
      <c r="O351" s="3"/>
      <c r="P351" s="3"/>
      <c r="Q351" s="3">
        <f>SUBTOTAL(9,Q352:Q353)</f>
        <v>89.960000000000008</v>
      </c>
      <c r="R351" s="6" t="str">
        <f t="shared" si="5"/>
        <v>0:01:29,960</v>
      </c>
    </row>
    <row r="352" spans="1:23" outlineLevel="2" x14ac:dyDescent="0.3">
      <c r="A352" t="str">
        <f>U352&amp;" "&amp;V352&amp;" ("&amp;W352&amp;")"</f>
        <v>Schrimpel Peter (KOM)</v>
      </c>
      <c r="B352" t="str">
        <f>E352&amp;" "&amp;F352&amp;" "&amp;G352</f>
        <v>K1 200 Juniori</v>
      </c>
      <c r="C352" t="str">
        <f>E352&amp;" "&amp;F352&amp;" "&amp;G352&amp;" "&amp;U352&amp;" "&amp;V352&amp;" ("&amp;W352&amp;")"</f>
        <v>K1 200 Juniori Schrimpel Peter (KOM)</v>
      </c>
      <c r="D352">
        <v>86</v>
      </c>
      <c r="E352" t="s">
        <v>0</v>
      </c>
      <c r="F352">
        <v>200</v>
      </c>
      <c r="G352" t="s">
        <v>1</v>
      </c>
      <c r="H352" t="s">
        <v>2</v>
      </c>
      <c r="I352" s="1">
        <v>44318</v>
      </c>
      <c r="J352" s="2">
        <v>0.625</v>
      </c>
      <c r="K352">
        <v>2</v>
      </c>
      <c r="L352">
        <v>7</v>
      </c>
      <c r="M352" t="s">
        <v>426</v>
      </c>
      <c r="N352" s="3" t="s">
        <v>549</v>
      </c>
      <c r="O352" s="3" t="s">
        <v>549</v>
      </c>
      <c r="P352" s="3" t="s">
        <v>836</v>
      </c>
      <c r="Q352" s="3">
        <f>VALUE(N352)*3600+VALUE(O352)*60+VALUE(SUBSTITUTE(P352,".",","))</f>
        <v>45.08</v>
      </c>
      <c r="R352" s="4" t="str">
        <f t="shared" si="5"/>
        <v>0:00:45,080</v>
      </c>
      <c r="S352" t="s">
        <v>4</v>
      </c>
      <c r="T352">
        <v>4500</v>
      </c>
      <c r="U352" t="s">
        <v>26</v>
      </c>
      <c r="V352" t="s">
        <v>27</v>
      </c>
      <c r="W352" t="s">
        <v>14</v>
      </c>
    </row>
    <row r="353" spans="1:23" outlineLevel="2" x14ac:dyDescent="0.3">
      <c r="A353" t="str">
        <f>U353&amp;" "&amp;V353&amp;" ("&amp;W353&amp;")"</f>
        <v>Schrimpel Peter (KOM)</v>
      </c>
      <c r="B353" t="str">
        <f>E353&amp;" "&amp;F353&amp;" "&amp;G353</f>
        <v>K1 200 Juniori</v>
      </c>
      <c r="C353" t="str">
        <f>E353&amp;" "&amp;F353&amp;" "&amp;G353&amp;" "&amp;U353&amp;" "&amp;V353&amp;" ("&amp;W353&amp;")"</f>
        <v>K1 200 Juniori Schrimpel Peter (KOM)</v>
      </c>
      <c r="D353">
        <v>100</v>
      </c>
      <c r="E353" t="s">
        <v>0</v>
      </c>
      <c r="F353">
        <v>200</v>
      </c>
      <c r="G353" t="s">
        <v>1</v>
      </c>
      <c r="H353" t="s">
        <v>2</v>
      </c>
      <c r="I353" s="1">
        <v>44318</v>
      </c>
      <c r="J353" s="2">
        <v>0.66666666666666663</v>
      </c>
      <c r="K353">
        <v>5</v>
      </c>
      <c r="L353">
        <v>8</v>
      </c>
      <c r="M353" t="s">
        <v>483</v>
      </c>
      <c r="N353" s="3" t="s">
        <v>549</v>
      </c>
      <c r="O353" s="3" t="s">
        <v>549</v>
      </c>
      <c r="P353" s="3" t="s">
        <v>885</v>
      </c>
      <c r="Q353" s="3">
        <f>VALUE(N353)*3600+VALUE(O353)*60+VALUE(SUBSTITUTE(P353,".",","))</f>
        <v>44.88</v>
      </c>
      <c r="R353" s="4" t="str">
        <f t="shared" si="5"/>
        <v>0:00:44,880</v>
      </c>
      <c r="S353" t="s">
        <v>4</v>
      </c>
      <c r="T353">
        <v>4500</v>
      </c>
      <c r="U353" t="s">
        <v>26</v>
      </c>
      <c r="V353" t="s">
        <v>27</v>
      </c>
      <c r="W353" t="s">
        <v>14</v>
      </c>
    </row>
    <row r="354" spans="1:23" outlineLevel="1" x14ac:dyDescent="0.3">
      <c r="C354" s="5" t="s">
        <v>1022</v>
      </c>
      <c r="I354" s="1"/>
      <c r="J354" s="2"/>
      <c r="N354" s="3"/>
      <c r="O354" s="3"/>
      <c r="P354" s="3"/>
      <c r="Q354" s="3">
        <f>SUBTOTAL(9,Q355:Q356)</f>
        <v>84.89</v>
      </c>
      <c r="R354" s="6" t="str">
        <f t="shared" si="5"/>
        <v>0:01:24,890</v>
      </c>
    </row>
    <row r="355" spans="1:23" outlineLevel="2" x14ac:dyDescent="0.3">
      <c r="A355" t="str">
        <f>U355&amp;" "&amp;V355&amp;" ("&amp;W355&amp;")"</f>
        <v>Vargha Boris (ŠAM)</v>
      </c>
      <c r="B355" t="str">
        <f>E355&amp;" "&amp;F355&amp;" "&amp;G355</f>
        <v>K1 200 Juniori</v>
      </c>
      <c r="C355" t="str">
        <f>E355&amp;" "&amp;F355&amp;" "&amp;G355&amp;" "&amp;U355&amp;" "&amp;V355&amp;" ("&amp;W355&amp;")"</f>
        <v>K1 200 Juniori Vargha Boris (ŠAM)</v>
      </c>
      <c r="D355">
        <v>87</v>
      </c>
      <c r="E355" t="s">
        <v>0</v>
      </c>
      <c r="F355">
        <v>200</v>
      </c>
      <c r="G355" t="s">
        <v>1</v>
      </c>
      <c r="H355" t="s">
        <v>2</v>
      </c>
      <c r="I355" s="1">
        <v>44318</v>
      </c>
      <c r="J355" s="2">
        <v>0.62708333333333333</v>
      </c>
      <c r="K355">
        <v>6</v>
      </c>
      <c r="L355">
        <v>1</v>
      </c>
      <c r="M355" t="s">
        <v>429</v>
      </c>
      <c r="N355" s="3" t="s">
        <v>549</v>
      </c>
      <c r="O355" s="3" t="s">
        <v>549</v>
      </c>
      <c r="P355" s="3" t="s">
        <v>839</v>
      </c>
      <c r="Q355" s="3">
        <f>VALUE(N355)*3600+VALUE(O355)*60+VALUE(SUBSTITUTE(P355,".",","))</f>
        <v>43.29</v>
      </c>
      <c r="R355" s="4" t="str">
        <f t="shared" si="5"/>
        <v>0:00:43,290</v>
      </c>
      <c r="S355" t="s">
        <v>4</v>
      </c>
      <c r="T355">
        <v>3252</v>
      </c>
      <c r="U355" t="s">
        <v>39</v>
      </c>
      <c r="V355" t="s">
        <v>40</v>
      </c>
      <c r="W355" t="s">
        <v>41</v>
      </c>
    </row>
    <row r="356" spans="1:23" outlineLevel="2" x14ac:dyDescent="0.3">
      <c r="A356" t="str">
        <f>U356&amp;" "&amp;V356&amp;" ("&amp;W356&amp;")"</f>
        <v>Vargha Boris (ŠAM)</v>
      </c>
      <c r="B356" t="str">
        <f>E356&amp;" "&amp;F356&amp;" "&amp;G356</f>
        <v>K1 200 Juniori</v>
      </c>
      <c r="C356" t="str">
        <f>E356&amp;" "&amp;F356&amp;" "&amp;G356&amp;" "&amp;U356&amp;" "&amp;V356&amp;" ("&amp;W356&amp;")"</f>
        <v>K1 200 Juniori Vargha Boris (ŠAM)</v>
      </c>
      <c r="D356">
        <v>101</v>
      </c>
      <c r="E356" t="s">
        <v>0</v>
      </c>
      <c r="F356">
        <v>200</v>
      </c>
      <c r="G356" t="s">
        <v>1</v>
      </c>
      <c r="H356" t="s">
        <v>2</v>
      </c>
      <c r="I356" s="1">
        <v>44318</v>
      </c>
      <c r="J356" s="2">
        <v>0.66875000000000007</v>
      </c>
      <c r="K356">
        <v>8</v>
      </c>
      <c r="L356">
        <v>1</v>
      </c>
      <c r="M356" t="s">
        <v>485</v>
      </c>
      <c r="N356" s="3" t="s">
        <v>549</v>
      </c>
      <c r="O356" s="3" t="s">
        <v>549</v>
      </c>
      <c r="P356" s="3" t="s">
        <v>887</v>
      </c>
      <c r="Q356" s="3">
        <f>VALUE(N356)*3600+VALUE(O356)*60+VALUE(SUBSTITUTE(P356,".",","))</f>
        <v>41.6</v>
      </c>
      <c r="R356" s="4" t="str">
        <f t="shared" si="5"/>
        <v>0:00:41,600</v>
      </c>
      <c r="S356" t="s">
        <v>4</v>
      </c>
      <c r="T356">
        <v>3252</v>
      </c>
      <c r="U356" t="s">
        <v>39</v>
      </c>
      <c r="V356" t="s">
        <v>40</v>
      </c>
      <c r="W356" t="s">
        <v>41</v>
      </c>
    </row>
    <row r="357" spans="1:23" outlineLevel="1" x14ac:dyDescent="0.3">
      <c r="C357" s="5" t="s">
        <v>1021</v>
      </c>
      <c r="I357" s="1"/>
      <c r="J357" s="2"/>
      <c r="N357" s="3"/>
      <c r="O357" s="3"/>
      <c r="P357" s="3"/>
      <c r="Q357" s="3">
        <f>SUBTOTAL(9,Q358:Q359)</f>
        <v>91</v>
      </c>
      <c r="R357" s="6" t="str">
        <f t="shared" si="5"/>
        <v>0:01:31,000</v>
      </c>
    </row>
    <row r="358" spans="1:23" outlineLevel="2" x14ac:dyDescent="0.3">
      <c r="A358" t="str">
        <f>U358&amp;" "&amp;V358&amp;" ("&amp;W358&amp;")"</f>
        <v>Végh Tamás (ŠAM)</v>
      </c>
      <c r="B358" t="str">
        <f>E358&amp;" "&amp;F358&amp;" "&amp;G358</f>
        <v>K1 200 Juniori</v>
      </c>
      <c r="C358" t="str">
        <f>E358&amp;" "&amp;F358&amp;" "&amp;G358&amp;" "&amp;U358&amp;" "&amp;V358&amp;" ("&amp;W358&amp;")"</f>
        <v>K1 200 Juniori Végh Tamás (ŠAM)</v>
      </c>
      <c r="D358">
        <v>87</v>
      </c>
      <c r="E358" t="s">
        <v>0</v>
      </c>
      <c r="F358">
        <v>200</v>
      </c>
      <c r="G358" t="s">
        <v>1</v>
      </c>
      <c r="H358" t="s">
        <v>2</v>
      </c>
      <c r="I358" s="1">
        <v>44318</v>
      </c>
      <c r="J358" s="2">
        <v>0.62708333333333333</v>
      </c>
      <c r="K358">
        <v>4</v>
      </c>
      <c r="L358">
        <v>4</v>
      </c>
      <c r="M358" t="s">
        <v>431</v>
      </c>
      <c r="N358" s="3" t="s">
        <v>549</v>
      </c>
      <c r="O358" s="3" t="s">
        <v>549</v>
      </c>
      <c r="P358" s="3" t="s">
        <v>841</v>
      </c>
      <c r="Q358" s="3">
        <f>VALUE(N358)*3600+VALUE(O358)*60+VALUE(SUBSTITUTE(P358,".",","))</f>
        <v>47.96</v>
      </c>
      <c r="R358" s="4" t="str">
        <f t="shared" si="5"/>
        <v>0:00:47,960</v>
      </c>
      <c r="S358" t="s">
        <v>4</v>
      </c>
      <c r="T358">
        <v>2705</v>
      </c>
      <c r="U358" t="s">
        <v>50</v>
      </c>
      <c r="V358" t="s">
        <v>51</v>
      </c>
      <c r="W358" t="s">
        <v>41</v>
      </c>
    </row>
    <row r="359" spans="1:23" outlineLevel="2" x14ac:dyDescent="0.3">
      <c r="A359" t="str">
        <f>U359&amp;" "&amp;V359&amp;" ("&amp;W359&amp;")"</f>
        <v>Végh Tamás (ŠAM)</v>
      </c>
      <c r="B359" t="str">
        <f>E359&amp;" "&amp;F359&amp;" "&amp;G359</f>
        <v>K1 200 Juniori</v>
      </c>
      <c r="C359" t="str">
        <f>E359&amp;" "&amp;F359&amp;" "&amp;G359&amp;" "&amp;U359&amp;" "&amp;V359&amp;" ("&amp;W359&amp;")"</f>
        <v>K1 200 Juniori Végh Tamás (ŠAM)</v>
      </c>
      <c r="D359">
        <v>101</v>
      </c>
      <c r="E359" t="s">
        <v>0</v>
      </c>
      <c r="F359">
        <v>200</v>
      </c>
      <c r="G359" t="s">
        <v>1</v>
      </c>
      <c r="H359" t="s">
        <v>2</v>
      </c>
      <c r="I359" s="1">
        <v>44318</v>
      </c>
      <c r="J359" s="2">
        <v>0.66875000000000007</v>
      </c>
      <c r="K359">
        <v>5</v>
      </c>
      <c r="L359">
        <v>4</v>
      </c>
      <c r="M359" t="s">
        <v>488</v>
      </c>
      <c r="N359" s="3" t="s">
        <v>549</v>
      </c>
      <c r="O359" s="3" t="s">
        <v>549</v>
      </c>
      <c r="P359" s="3" t="s">
        <v>890</v>
      </c>
      <c r="Q359" s="3">
        <f>VALUE(N359)*3600+VALUE(O359)*60+VALUE(SUBSTITUTE(P359,".",","))</f>
        <v>43.04</v>
      </c>
      <c r="R359" s="4" t="str">
        <f t="shared" si="5"/>
        <v>0:00:43,040</v>
      </c>
      <c r="S359" t="s">
        <v>4</v>
      </c>
      <c r="T359">
        <v>2705</v>
      </c>
      <c r="U359" t="s">
        <v>50</v>
      </c>
      <c r="V359" t="s">
        <v>51</v>
      </c>
      <c r="W359" t="s">
        <v>41</v>
      </c>
    </row>
    <row r="360" spans="1:23" outlineLevel="1" x14ac:dyDescent="0.3">
      <c r="C360" s="5" t="s">
        <v>1020</v>
      </c>
      <c r="I360" s="1"/>
      <c r="J360" s="2"/>
      <c r="N360" s="3"/>
      <c r="O360" s="3"/>
      <c r="P360" s="3"/>
      <c r="Q360" s="3">
        <f>SUBTOTAL(9,Q361:Q362)</f>
        <v>85.8</v>
      </c>
      <c r="R360" s="6" t="str">
        <f t="shared" si="5"/>
        <v>0:01:25,800</v>
      </c>
    </row>
    <row r="361" spans="1:23" outlineLevel="2" x14ac:dyDescent="0.3">
      <c r="A361" t="str">
        <f>U361&amp;" "&amp;V361&amp;" ("&amp;W361&amp;")"</f>
        <v>Zrutta Michal (PIE)</v>
      </c>
      <c r="B361" t="str">
        <f>E361&amp;" "&amp;F361&amp;" "&amp;G361</f>
        <v>K1 200 Juniori</v>
      </c>
      <c r="C361" t="str">
        <f>E361&amp;" "&amp;F361&amp;" "&amp;G361&amp;" "&amp;U361&amp;" "&amp;V361&amp;" ("&amp;W361&amp;")"</f>
        <v>K1 200 Juniori Zrutta Michal (PIE)</v>
      </c>
      <c r="D361">
        <v>86</v>
      </c>
      <c r="E361" t="s">
        <v>0</v>
      </c>
      <c r="F361">
        <v>200</v>
      </c>
      <c r="G361" t="s">
        <v>1</v>
      </c>
      <c r="H361" t="s">
        <v>2</v>
      </c>
      <c r="I361" s="1">
        <v>44318</v>
      </c>
      <c r="J361" s="2">
        <v>0.625</v>
      </c>
      <c r="K361">
        <v>8</v>
      </c>
      <c r="L361">
        <v>2</v>
      </c>
      <c r="M361" t="s">
        <v>421</v>
      </c>
      <c r="N361" s="3" t="s">
        <v>549</v>
      </c>
      <c r="O361" s="3" t="s">
        <v>549</v>
      </c>
      <c r="P361" s="3" t="s">
        <v>637</v>
      </c>
      <c r="Q361" s="3">
        <f>VALUE(N361)*3600+VALUE(O361)*60+VALUE(SUBSTITUTE(P361,".",","))</f>
        <v>43.08</v>
      </c>
      <c r="R361" s="4" t="str">
        <f t="shared" si="5"/>
        <v>0:00:43,080</v>
      </c>
      <c r="S361" t="s">
        <v>4</v>
      </c>
      <c r="T361">
        <v>3005</v>
      </c>
      <c r="U361" t="s">
        <v>23</v>
      </c>
      <c r="V361" t="s">
        <v>24</v>
      </c>
      <c r="W361" t="s">
        <v>7</v>
      </c>
    </row>
    <row r="362" spans="1:23" outlineLevel="2" x14ac:dyDescent="0.3">
      <c r="A362" t="str">
        <f>U362&amp;" "&amp;V362&amp;" ("&amp;W362&amp;")"</f>
        <v>Zrutta Michal (PIE)</v>
      </c>
      <c r="B362" t="str">
        <f>E362&amp;" "&amp;F362&amp;" "&amp;G362</f>
        <v>K1 200 Juniori</v>
      </c>
      <c r="C362" t="str">
        <f>E362&amp;" "&amp;F362&amp;" "&amp;G362&amp;" "&amp;U362&amp;" "&amp;V362&amp;" ("&amp;W362&amp;")"</f>
        <v>K1 200 Juniori Zrutta Michal (PIE)</v>
      </c>
      <c r="D362">
        <v>100</v>
      </c>
      <c r="E362" t="s">
        <v>0</v>
      </c>
      <c r="F362">
        <v>200</v>
      </c>
      <c r="G362" t="s">
        <v>1</v>
      </c>
      <c r="H362" t="s">
        <v>2</v>
      </c>
      <c r="I362" s="1">
        <v>44318</v>
      </c>
      <c r="J362" s="2">
        <v>0.66666666666666663</v>
      </c>
      <c r="K362">
        <v>7</v>
      </c>
      <c r="L362">
        <v>2</v>
      </c>
      <c r="M362" t="s">
        <v>479</v>
      </c>
      <c r="N362" s="3" t="s">
        <v>549</v>
      </c>
      <c r="O362" s="3" t="s">
        <v>549</v>
      </c>
      <c r="P362" s="3" t="s">
        <v>882</v>
      </c>
      <c r="Q362" s="3">
        <f>VALUE(N362)*3600+VALUE(O362)*60+VALUE(SUBSTITUTE(P362,".",","))</f>
        <v>42.72</v>
      </c>
      <c r="R362" s="4" t="str">
        <f t="shared" si="5"/>
        <v>0:00:42,720</v>
      </c>
      <c r="S362" t="s">
        <v>4</v>
      </c>
      <c r="T362">
        <v>3005</v>
      </c>
      <c r="U362" t="s">
        <v>23</v>
      </c>
      <c r="V362" t="s">
        <v>24</v>
      </c>
      <c r="W362" t="s">
        <v>7</v>
      </c>
    </row>
    <row r="363" spans="1:23" outlineLevel="1" x14ac:dyDescent="0.3">
      <c r="C363" s="5" t="s">
        <v>1019</v>
      </c>
      <c r="I363" s="1"/>
      <c r="J363" s="2"/>
      <c r="N363" s="3"/>
      <c r="O363" s="3"/>
      <c r="P363" s="3"/>
      <c r="Q363" s="3">
        <f>SUBTOTAL(9,Q364:Q365)</f>
        <v>105.44</v>
      </c>
      <c r="R363" s="6" t="str">
        <f t="shared" si="5"/>
        <v>0:01:45,440</v>
      </c>
    </row>
    <row r="364" spans="1:23" outlineLevel="2" x14ac:dyDescent="0.3">
      <c r="A364" t="str">
        <f>U364&amp;" "&amp;V364&amp;" ("&amp;W364&amp;")"</f>
        <v>Bergendi Sofia (ZLP)</v>
      </c>
      <c r="B364" t="str">
        <f>E364&amp;" "&amp;F364&amp;" "&amp;G364</f>
        <v>K1 200 Juniorky</v>
      </c>
      <c r="C364" t="str">
        <f>E364&amp;" "&amp;F364&amp;" "&amp;G364&amp;" "&amp;U364&amp;" "&amp;V364&amp;" ("&amp;W364&amp;")"</f>
        <v>K1 200 Juniorky Bergendi Sofia (ZLP)</v>
      </c>
      <c r="D364">
        <v>90</v>
      </c>
      <c r="E364" t="s">
        <v>0</v>
      </c>
      <c r="F364">
        <v>200</v>
      </c>
      <c r="G364" t="s">
        <v>87</v>
      </c>
      <c r="H364" t="s">
        <v>2</v>
      </c>
      <c r="I364" s="1">
        <v>44318</v>
      </c>
      <c r="J364" s="2">
        <v>0.6333333333333333</v>
      </c>
      <c r="K364">
        <v>9</v>
      </c>
      <c r="L364">
        <v>3</v>
      </c>
      <c r="M364" t="s">
        <v>445</v>
      </c>
      <c r="N364" s="3" t="s">
        <v>549</v>
      </c>
      <c r="O364" s="3" t="s">
        <v>549</v>
      </c>
      <c r="P364" s="3" t="s">
        <v>852</v>
      </c>
      <c r="Q364" s="3">
        <f>VALUE(N364)*3600+VALUE(O364)*60+VALUE(SUBSTITUTE(P364,".",","))</f>
        <v>53</v>
      </c>
      <c r="R364" s="4" t="str">
        <f t="shared" si="5"/>
        <v>0:00:53,000</v>
      </c>
      <c r="S364" t="s">
        <v>4</v>
      </c>
      <c r="T364">
        <v>5308</v>
      </c>
      <c r="U364" t="s">
        <v>104</v>
      </c>
      <c r="V364" t="s">
        <v>105</v>
      </c>
      <c r="W364" t="s">
        <v>33</v>
      </c>
    </row>
    <row r="365" spans="1:23" outlineLevel="2" x14ac:dyDescent="0.3">
      <c r="A365" t="str">
        <f>U365&amp;" "&amp;V365&amp;" ("&amp;W365&amp;")"</f>
        <v>Bergendi Sofia (ZLP)</v>
      </c>
      <c r="B365" t="str">
        <f>E365&amp;" "&amp;F365&amp;" "&amp;G365</f>
        <v>K1 200 Juniorky</v>
      </c>
      <c r="C365" t="str">
        <f>E365&amp;" "&amp;F365&amp;" "&amp;G365&amp;" "&amp;U365&amp;" "&amp;V365&amp;" ("&amp;W365&amp;")"</f>
        <v>K1 200 Juniorky Bergendi Sofia (ZLP)</v>
      </c>
      <c r="D365">
        <v>104</v>
      </c>
      <c r="E365" t="s">
        <v>0</v>
      </c>
      <c r="F365">
        <v>200</v>
      </c>
      <c r="G365" t="s">
        <v>87</v>
      </c>
      <c r="H365" t="s">
        <v>2</v>
      </c>
      <c r="I365" s="1">
        <v>44318</v>
      </c>
      <c r="J365" s="2">
        <v>0.67499999999999993</v>
      </c>
      <c r="K365">
        <v>9</v>
      </c>
      <c r="L365">
        <v>4</v>
      </c>
      <c r="M365" t="s">
        <v>501</v>
      </c>
      <c r="N365" s="3" t="s">
        <v>549</v>
      </c>
      <c r="O365" s="3" t="s">
        <v>549</v>
      </c>
      <c r="P365" s="3" t="s">
        <v>902</v>
      </c>
      <c r="Q365" s="3">
        <f>VALUE(N365)*3600+VALUE(O365)*60+VALUE(SUBSTITUTE(P365,".",","))</f>
        <v>52.44</v>
      </c>
      <c r="R365" s="4" t="str">
        <f t="shared" si="5"/>
        <v>0:00:52,440</v>
      </c>
      <c r="S365" t="s">
        <v>4</v>
      </c>
      <c r="T365">
        <v>5308</v>
      </c>
      <c r="U365" t="s">
        <v>104</v>
      </c>
      <c r="V365" t="s">
        <v>105</v>
      </c>
      <c r="W365" t="s">
        <v>33</v>
      </c>
    </row>
    <row r="366" spans="1:23" outlineLevel="1" x14ac:dyDescent="0.3">
      <c r="C366" s="5" t="s">
        <v>1018</v>
      </c>
      <c r="I366" s="1"/>
      <c r="J366" s="2"/>
      <c r="N366" s="3"/>
      <c r="O366" s="3"/>
      <c r="P366" s="3"/>
      <c r="Q366" s="3">
        <f>SUBTOTAL(9,Q367:Q368)</f>
        <v>108.52000000000001</v>
      </c>
      <c r="R366" s="6" t="str">
        <f t="shared" si="5"/>
        <v>0:01:48,520</v>
      </c>
    </row>
    <row r="367" spans="1:23" outlineLevel="2" x14ac:dyDescent="0.3">
      <c r="A367" t="str">
        <f>U367&amp;" "&amp;V367&amp;" ("&amp;W367&amp;")"</f>
        <v>Holá Nina (NOV)</v>
      </c>
      <c r="B367" t="str">
        <f>E367&amp;" "&amp;F367&amp;" "&amp;G367</f>
        <v>K1 200 Juniorky</v>
      </c>
      <c r="C367" t="str">
        <f>E367&amp;" "&amp;F367&amp;" "&amp;G367&amp;" "&amp;U367&amp;" "&amp;V367&amp;" ("&amp;W367&amp;")"</f>
        <v>K1 200 Juniorky Holá Nina (NOV)</v>
      </c>
      <c r="D367">
        <v>90</v>
      </c>
      <c r="E367" t="s">
        <v>0</v>
      </c>
      <c r="F367">
        <v>200</v>
      </c>
      <c r="G367" t="s">
        <v>87</v>
      </c>
      <c r="H367" t="s">
        <v>2</v>
      </c>
      <c r="I367" s="1">
        <v>44318</v>
      </c>
      <c r="J367" s="2">
        <v>0.6333333333333333</v>
      </c>
      <c r="K367">
        <v>7</v>
      </c>
      <c r="L367">
        <v>6</v>
      </c>
      <c r="M367" t="s">
        <v>448</v>
      </c>
      <c r="N367" s="3" t="s">
        <v>549</v>
      </c>
      <c r="O367" s="3" t="s">
        <v>549</v>
      </c>
      <c r="P367" s="3" t="s">
        <v>854</v>
      </c>
      <c r="Q367" s="3">
        <f>VALUE(N367)*3600+VALUE(O367)*60+VALUE(SUBSTITUTE(P367,".",","))</f>
        <v>55.24</v>
      </c>
      <c r="R367" s="4" t="str">
        <f t="shared" si="5"/>
        <v>0:00:55,240</v>
      </c>
      <c r="S367" t="s">
        <v>4</v>
      </c>
      <c r="T367">
        <v>2433</v>
      </c>
      <c r="U367" t="s">
        <v>95</v>
      </c>
      <c r="V367" t="s">
        <v>96</v>
      </c>
      <c r="W367" t="s">
        <v>18</v>
      </c>
    </row>
    <row r="368" spans="1:23" outlineLevel="2" x14ac:dyDescent="0.3">
      <c r="A368" t="str">
        <f>U368&amp;" "&amp;V368&amp;" ("&amp;W368&amp;")"</f>
        <v>Holá Nina (NOV)</v>
      </c>
      <c r="B368" t="str">
        <f>E368&amp;" "&amp;F368&amp;" "&amp;G368</f>
        <v>K1 200 Juniorky</v>
      </c>
      <c r="C368" t="str">
        <f>E368&amp;" "&amp;F368&amp;" "&amp;G368&amp;" "&amp;U368&amp;" "&amp;V368&amp;" ("&amp;W368&amp;")"</f>
        <v>K1 200 Juniorky Holá Nina (NOV)</v>
      </c>
      <c r="D368">
        <v>104</v>
      </c>
      <c r="E368" t="s">
        <v>0</v>
      </c>
      <c r="F368">
        <v>200</v>
      </c>
      <c r="G368" t="s">
        <v>87</v>
      </c>
      <c r="H368" t="s">
        <v>2</v>
      </c>
      <c r="I368" s="1">
        <v>44318</v>
      </c>
      <c r="J368" s="2">
        <v>0.67499999999999993</v>
      </c>
      <c r="K368">
        <v>5</v>
      </c>
      <c r="L368">
        <v>6</v>
      </c>
      <c r="M368" t="s">
        <v>503</v>
      </c>
      <c r="N368" s="3" t="s">
        <v>549</v>
      </c>
      <c r="O368" s="3" t="s">
        <v>549</v>
      </c>
      <c r="P368" s="3" t="s">
        <v>904</v>
      </c>
      <c r="Q368" s="3">
        <f>VALUE(N368)*3600+VALUE(O368)*60+VALUE(SUBSTITUTE(P368,".",","))</f>
        <v>53.28</v>
      </c>
      <c r="R368" s="4" t="str">
        <f t="shared" si="5"/>
        <v>0:00:53,280</v>
      </c>
      <c r="S368" t="s">
        <v>4</v>
      </c>
      <c r="T368">
        <v>2433</v>
      </c>
      <c r="U368" t="s">
        <v>95</v>
      </c>
      <c r="V368" t="s">
        <v>96</v>
      </c>
      <c r="W368" t="s">
        <v>18</v>
      </c>
    </row>
    <row r="369" spans="1:23" outlineLevel="1" x14ac:dyDescent="0.3">
      <c r="C369" s="5" t="s">
        <v>1017</v>
      </c>
      <c r="I369" s="1"/>
      <c r="J369" s="2"/>
      <c r="N369" s="3"/>
      <c r="O369" s="3"/>
      <c r="P369" s="3"/>
      <c r="Q369" s="3">
        <f>SUBTOTAL(9,Q370:Q371)</f>
        <v>112.24000000000001</v>
      </c>
      <c r="R369" s="6" t="str">
        <f t="shared" si="5"/>
        <v>0:01:52,240</v>
      </c>
    </row>
    <row r="370" spans="1:23" outlineLevel="2" x14ac:dyDescent="0.3">
      <c r="A370" t="str">
        <f>U370&amp;" "&amp;V370&amp;" ("&amp;W370&amp;")"</f>
        <v>Husáriková Diana (TTS)</v>
      </c>
      <c r="B370" t="str">
        <f>E370&amp;" "&amp;F370&amp;" "&amp;G370</f>
        <v>K1 200 Juniorky</v>
      </c>
      <c r="C370" t="str">
        <f>E370&amp;" "&amp;F370&amp;" "&amp;G370&amp;" "&amp;U370&amp;" "&amp;V370&amp;" ("&amp;W370&amp;")"</f>
        <v>K1 200 Juniorky Husáriková Diana (TTS)</v>
      </c>
      <c r="D370">
        <v>90</v>
      </c>
      <c r="E370" t="s">
        <v>0</v>
      </c>
      <c r="F370">
        <v>200</v>
      </c>
      <c r="G370" t="s">
        <v>87</v>
      </c>
      <c r="H370" t="s">
        <v>2</v>
      </c>
      <c r="I370" s="1">
        <v>44318</v>
      </c>
      <c r="J370" s="2">
        <v>0.6333333333333333</v>
      </c>
      <c r="K370">
        <v>2</v>
      </c>
      <c r="L370">
        <v>7</v>
      </c>
      <c r="M370" t="s">
        <v>449</v>
      </c>
      <c r="N370" s="3" t="s">
        <v>549</v>
      </c>
      <c r="O370" s="3" t="s">
        <v>549</v>
      </c>
      <c r="P370" s="3" t="s">
        <v>855</v>
      </c>
      <c r="Q370" s="3">
        <f>VALUE(N370)*3600+VALUE(O370)*60+VALUE(SUBSTITUTE(P370,".",","))</f>
        <v>57.96</v>
      </c>
      <c r="R370" s="4" t="str">
        <f t="shared" si="5"/>
        <v>0:00:57,960</v>
      </c>
      <c r="S370" t="s">
        <v>4</v>
      </c>
      <c r="T370">
        <v>5930</v>
      </c>
      <c r="U370" t="s">
        <v>110</v>
      </c>
      <c r="V370" t="s">
        <v>111</v>
      </c>
      <c r="W370" t="s">
        <v>71</v>
      </c>
    </row>
    <row r="371" spans="1:23" outlineLevel="2" x14ac:dyDescent="0.3">
      <c r="A371" t="str">
        <f>U371&amp;" "&amp;V371&amp;" ("&amp;W371&amp;")"</f>
        <v>Husáriková Diana (TTS)</v>
      </c>
      <c r="B371" t="str">
        <f>E371&amp;" "&amp;F371&amp;" "&amp;G371</f>
        <v>K1 200 Juniorky</v>
      </c>
      <c r="C371" t="str">
        <f>E371&amp;" "&amp;F371&amp;" "&amp;G371&amp;" "&amp;U371&amp;" "&amp;V371&amp;" ("&amp;W371&amp;")"</f>
        <v>K1 200 Juniorky Husáriková Diana (TTS)</v>
      </c>
      <c r="D371">
        <v>104</v>
      </c>
      <c r="E371" t="s">
        <v>0</v>
      </c>
      <c r="F371">
        <v>200</v>
      </c>
      <c r="G371" t="s">
        <v>87</v>
      </c>
      <c r="H371" t="s">
        <v>2</v>
      </c>
      <c r="I371" s="1">
        <v>44318</v>
      </c>
      <c r="J371" s="2">
        <v>0.67499999999999993</v>
      </c>
      <c r="K371">
        <v>4</v>
      </c>
      <c r="L371">
        <v>7</v>
      </c>
      <c r="M371" t="s">
        <v>504</v>
      </c>
      <c r="N371" s="3" t="s">
        <v>549</v>
      </c>
      <c r="O371" s="3" t="s">
        <v>549</v>
      </c>
      <c r="P371" s="3" t="s">
        <v>583</v>
      </c>
      <c r="Q371" s="3">
        <f>VALUE(N371)*3600+VALUE(O371)*60+VALUE(SUBSTITUTE(P371,".",","))</f>
        <v>54.28</v>
      </c>
      <c r="R371" s="4" t="str">
        <f t="shared" si="5"/>
        <v>0:00:54,280</v>
      </c>
      <c r="S371" t="s">
        <v>4</v>
      </c>
      <c r="T371">
        <v>5930</v>
      </c>
      <c r="U371" t="s">
        <v>110</v>
      </c>
      <c r="V371" t="s">
        <v>111</v>
      </c>
      <c r="W371" t="s">
        <v>71</v>
      </c>
    </row>
    <row r="372" spans="1:23" outlineLevel="1" x14ac:dyDescent="0.3">
      <c r="C372" s="5" t="s">
        <v>1016</v>
      </c>
      <c r="I372" s="1"/>
      <c r="J372" s="2"/>
      <c r="N372" s="3"/>
      <c r="O372" s="3"/>
      <c r="P372" s="3"/>
      <c r="Q372" s="3">
        <f>SUBTOTAL(9,Q373:Q374)</f>
        <v>115.28</v>
      </c>
      <c r="R372" s="6" t="str">
        <f t="shared" si="5"/>
        <v>0:01:55,280</v>
      </c>
    </row>
    <row r="373" spans="1:23" outlineLevel="2" x14ac:dyDescent="0.3">
      <c r="A373" t="str">
        <f>U373&amp;" "&amp;V373&amp;" ("&amp;W373&amp;")"</f>
        <v>Múková Alena (TTS)</v>
      </c>
      <c r="B373" t="str">
        <f>E373&amp;" "&amp;F373&amp;" "&amp;G373</f>
        <v>K1 200 Juniorky</v>
      </c>
      <c r="C373" t="str">
        <f>E373&amp;" "&amp;F373&amp;" "&amp;G373&amp;" "&amp;U373&amp;" "&amp;V373&amp;" ("&amp;W373&amp;")"</f>
        <v>K1 200 Juniorky Múková Alena (TTS)</v>
      </c>
      <c r="D373">
        <v>90</v>
      </c>
      <c r="E373" t="s">
        <v>0</v>
      </c>
      <c r="F373">
        <v>200</v>
      </c>
      <c r="G373" t="s">
        <v>87</v>
      </c>
      <c r="H373" t="s">
        <v>2</v>
      </c>
      <c r="I373" s="1">
        <v>44318</v>
      </c>
      <c r="J373" s="2">
        <v>0.6333333333333333</v>
      </c>
      <c r="K373">
        <v>1</v>
      </c>
      <c r="L373">
        <v>8</v>
      </c>
      <c r="M373" t="s">
        <v>441</v>
      </c>
      <c r="N373" s="3" t="s">
        <v>549</v>
      </c>
      <c r="O373" s="3" t="s">
        <v>549</v>
      </c>
      <c r="P373" s="3" t="s">
        <v>848</v>
      </c>
      <c r="Q373" s="3">
        <f>VALUE(N373)*3600+VALUE(O373)*60+VALUE(SUBSTITUTE(P373,".",","))</f>
        <v>59.96</v>
      </c>
      <c r="R373" s="4" t="str">
        <f t="shared" si="5"/>
        <v>0:00:59,960</v>
      </c>
      <c r="S373" t="s">
        <v>4</v>
      </c>
      <c r="T373">
        <v>6270</v>
      </c>
      <c r="U373" t="s">
        <v>113</v>
      </c>
      <c r="V373" t="s">
        <v>114</v>
      </c>
      <c r="W373" t="s">
        <v>71</v>
      </c>
    </row>
    <row r="374" spans="1:23" outlineLevel="2" x14ac:dyDescent="0.3">
      <c r="A374" t="str">
        <f>U374&amp;" "&amp;V374&amp;" ("&amp;W374&amp;")"</f>
        <v>Múková Alena (TTS)</v>
      </c>
      <c r="B374" t="str">
        <f>E374&amp;" "&amp;F374&amp;" "&amp;G374</f>
        <v>K1 200 Juniorky</v>
      </c>
      <c r="C374" t="str">
        <f>E374&amp;" "&amp;F374&amp;" "&amp;G374&amp;" "&amp;U374&amp;" "&amp;V374&amp;" ("&amp;W374&amp;")"</f>
        <v>K1 200 Juniorky Múková Alena (TTS)</v>
      </c>
      <c r="D374">
        <v>104</v>
      </c>
      <c r="E374" t="s">
        <v>0</v>
      </c>
      <c r="F374">
        <v>200</v>
      </c>
      <c r="G374" t="s">
        <v>87</v>
      </c>
      <c r="H374" t="s">
        <v>2</v>
      </c>
      <c r="I374" s="1">
        <v>44318</v>
      </c>
      <c r="J374" s="2">
        <v>0.67499999999999993</v>
      </c>
      <c r="K374">
        <v>8</v>
      </c>
      <c r="L374">
        <v>8</v>
      </c>
      <c r="M374" t="s">
        <v>505</v>
      </c>
      <c r="N374" s="3" t="s">
        <v>549</v>
      </c>
      <c r="O374" s="3" t="s">
        <v>549</v>
      </c>
      <c r="P374" s="3" t="s">
        <v>905</v>
      </c>
      <c r="Q374" s="3">
        <f>VALUE(N374)*3600+VALUE(O374)*60+VALUE(SUBSTITUTE(P374,".",","))</f>
        <v>55.32</v>
      </c>
      <c r="R374" s="4" t="str">
        <f t="shared" si="5"/>
        <v>0:00:55,320</v>
      </c>
      <c r="S374" t="s">
        <v>4</v>
      </c>
      <c r="T374">
        <v>6270</v>
      </c>
      <c r="U374" t="s">
        <v>113</v>
      </c>
      <c r="V374" t="s">
        <v>114</v>
      </c>
      <c r="W374" t="s">
        <v>71</v>
      </c>
    </row>
    <row r="375" spans="1:23" outlineLevel="1" x14ac:dyDescent="0.3">
      <c r="C375" s="5" t="s">
        <v>1015</v>
      </c>
      <c r="I375" s="1"/>
      <c r="J375" s="2"/>
      <c r="N375" s="3"/>
      <c r="O375" s="3"/>
      <c r="P375" s="3"/>
      <c r="Q375" s="3">
        <f>SUBTOTAL(9,Q376:Q377)</f>
        <v>101.68</v>
      </c>
      <c r="R375" s="6" t="str">
        <f t="shared" si="5"/>
        <v>0:01:41,680</v>
      </c>
    </row>
    <row r="376" spans="1:23" outlineLevel="2" x14ac:dyDescent="0.3">
      <c r="A376" t="str">
        <f>U376&amp;" "&amp;V376&amp;" ("&amp;W376&amp;")"</f>
        <v>Pecsuková Katarína (UKB)</v>
      </c>
      <c r="B376" t="str">
        <f>E376&amp;" "&amp;F376&amp;" "&amp;G376</f>
        <v>K1 200 Juniorky</v>
      </c>
      <c r="C376" t="str">
        <f>E376&amp;" "&amp;F376&amp;" "&amp;G376&amp;" "&amp;U376&amp;" "&amp;V376&amp;" ("&amp;W376&amp;")"</f>
        <v>K1 200 Juniorky Pecsuková Katarína (UKB)</v>
      </c>
      <c r="D376">
        <v>90</v>
      </c>
      <c r="E376" t="s">
        <v>0</v>
      </c>
      <c r="F376">
        <v>200</v>
      </c>
      <c r="G376" t="s">
        <v>87</v>
      </c>
      <c r="H376" t="s">
        <v>2</v>
      </c>
      <c r="I376" s="1">
        <v>44318</v>
      </c>
      <c r="J376" s="2">
        <v>0.6333333333333333</v>
      </c>
      <c r="K376">
        <v>5</v>
      </c>
      <c r="L376">
        <v>2</v>
      </c>
      <c r="M376" t="s">
        <v>444</v>
      </c>
      <c r="N376" s="3" t="s">
        <v>549</v>
      </c>
      <c r="O376" s="3" t="s">
        <v>549</v>
      </c>
      <c r="P376" s="3" t="s">
        <v>851</v>
      </c>
      <c r="Q376" s="3">
        <f>VALUE(N376)*3600+VALUE(O376)*60+VALUE(SUBSTITUTE(P376,".",","))</f>
        <v>52.2</v>
      </c>
      <c r="R376" s="4" t="str">
        <f t="shared" si="5"/>
        <v>0:00:52,200</v>
      </c>
      <c r="S376" t="s">
        <v>4</v>
      </c>
      <c r="T376">
        <v>236</v>
      </c>
      <c r="U376" t="s">
        <v>92</v>
      </c>
      <c r="V376" t="s">
        <v>93</v>
      </c>
      <c r="W376" t="s">
        <v>55</v>
      </c>
    </row>
    <row r="377" spans="1:23" outlineLevel="2" x14ac:dyDescent="0.3">
      <c r="A377" t="str">
        <f>U377&amp;" "&amp;V377&amp;" ("&amp;W377&amp;")"</f>
        <v>Pecsuková Katarína (UKB)</v>
      </c>
      <c r="B377" t="str">
        <f>E377&amp;" "&amp;F377&amp;" "&amp;G377</f>
        <v>K1 200 Juniorky</v>
      </c>
      <c r="C377" t="str">
        <f>E377&amp;" "&amp;F377&amp;" "&amp;G377&amp;" "&amp;U377&amp;" "&amp;V377&amp;" ("&amp;W377&amp;")"</f>
        <v>K1 200 Juniorky Pecsuková Katarína (UKB)</v>
      </c>
      <c r="D377">
        <v>104</v>
      </c>
      <c r="E377" t="s">
        <v>0</v>
      </c>
      <c r="F377">
        <v>200</v>
      </c>
      <c r="G377" t="s">
        <v>87</v>
      </c>
      <c r="H377" t="s">
        <v>2</v>
      </c>
      <c r="I377" s="1">
        <v>44318</v>
      </c>
      <c r="J377" s="2">
        <v>0.67499999999999993</v>
      </c>
      <c r="K377">
        <v>6</v>
      </c>
      <c r="L377">
        <v>2</v>
      </c>
      <c r="M377" t="s">
        <v>499</v>
      </c>
      <c r="N377" s="3" t="s">
        <v>549</v>
      </c>
      <c r="O377" s="3" t="s">
        <v>549</v>
      </c>
      <c r="P377" s="3" t="s">
        <v>900</v>
      </c>
      <c r="Q377" s="3">
        <f>VALUE(N377)*3600+VALUE(O377)*60+VALUE(SUBSTITUTE(P377,".",","))</f>
        <v>49.48</v>
      </c>
      <c r="R377" s="4" t="str">
        <f t="shared" si="5"/>
        <v>0:00:49,480</v>
      </c>
      <c r="S377" t="s">
        <v>4</v>
      </c>
      <c r="T377">
        <v>236</v>
      </c>
      <c r="U377" t="s">
        <v>92</v>
      </c>
      <c r="V377" t="s">
        <v>93</v>
      </c>
      <c r="W377" t="s">
        <v>55</v>
      </c>
    </row>
    <row r="378" spans="1:23" outlineLevel="1" x14ac:dyDescent="0.3">
      <c r="C378" s="5" t="s">
        <v>1014</v>
      </c>
      <c r="I378" s="1"/>
      <c r="J378" s="2"/>
      <c r="N378" s="3"/>
      <c r="O378" s="3"/>
      <c r="P378" s="3"/>
      <c r="Q378" s="3">
        <f>SUBTOTAL(9,Q379:Q380)</f>
        <v>120.8</v>
      </c>
      <c r="R378" s="6" t="str">
        <f t="shared" si="5"/>
        <v>0:02:00,800</v>
      </c>
    </row>
    <row r="379" spans="1:23" outlineLevel="2" x14ac:dyDescent="0.3">
      <c r="A379" t="str">
        <f>U379&amp;" "&amp;V379&amp;" ("&amp;W379&amp;")"</f>
        <v>Rusová Dominika (NOV)</v>
      </c>
      <c r="B379" t="str">
        <f>E379&amp;" "&amp;F379&amp;" "&amp;G379</f>
        <v>K1 200 Juniorky</v>
      </c>
      <c r="C379" t="str">
        <f>E379&amp;" "&amp;F379&amp;" "&amp;G379&amp;" "&amp;U379&amp;" "&amp;V379&amp;" ("&amp;W379&amp;")"</f>
        <v>K1 200 Juniorky Rusová Dominika (NOV)</v>
      </c>
      <c r="D379">
        <v>90</v>
      </c>
      <c r="E379" t="s">
        <v>0</v>
      </c>
      <c r="F379">
        <v>200</v>
      </c>
      <c r="G379" t="s">
        <v>87</v>
      </c>
      <c r="H379" t="s">
        <v>2</v>
      </c>
      <c r="I379" s="1">
        <v>44318</v>
      </c>
      <c r="J379" s="2">
        <v>0.6333333333333333</v>
      </c>
      <c r="K379">
        <v>3</v>
      </c>
      <c r="L379">
        <v>9</v>
      </c>
      <c r="M379" t="s">
        <v>450</v>
      </c>
      <c r="N379" s="3" t="s">
        <v>549</v>
      </c>
      <c r="O379" s="3" t="s">
        <v>716</v>
      </c>
      <c r="P379" s="3" t="s">
        <v>856</v>
      </c>
      <c r="Q379" s="3">
        <f>VALUE(N379)*3600+VALUE(O379)*60+VALUE(SUBSTITUTE(P379,".",","))</f>
        <v>60.04</v>
      </c>
      <c r="R379" s="4" t="str">
        <f t="shared" si="5"/>
        <v>0:01:00,040</v>
      </c>
      <c r="S379" t="s">
        <v>4</v>
      </c>
      <c r="T379">
        <v>241</v>
      </c>
      <c r="U379" t="s">
        <v>107</v>
      </c>
      <c r="V379" t="s">
        <v>108</v>
      </c>
      <c r="W379" t="s">
        <v>18</v>
      </c>
    </row>
    <row r="380" spans="1:23" outlineLevel="2" x14ac:dyDescent="0.3">
      <c r="A380" t="str">
        <f>U380&amp;" "&amp;V380&amp;" ("&amp;W380&amp;")"</f>
        <v>Rusová Dominika (NOV)</v>
      </c>
      <c r="B380" t="str">
        <f>E380&amp;" "&amp;F380&amp;" "&amp;G380</f>
        <v>K1 200 Juniorky</v>
      </c>
      <c r="C380" t="str">
        <f>E380&amp;" "&amp;F380&amp;" "&amp;G380&amp;" "&amp;U380&amp;" "&amp;V380&amp;" ("&amp;W380&amp;")"</f>
        <v>K1 200 Juniorky Rusová Dominika (NOV)</v>
      </c>
      <c r="D380">
        <v>104</v>
      </c>
      <c r="E380" t="s">
        <v>0</v>
      </c>
      <c r="F380">
        <v>200</v>
      </c>
      <c r="G380" t="s">
        <v>87</v>
      </c>
      <c r="H380" t="s">
        <v>2</v>
      </c>
      <c r="I380" s="1">
        <v>44318</v>
      </c>
      <c r="J380" s="2">
        <v>0.67499999999999993</v>
      </c>
      <c r="K380">
        <v>1</v>
      </c>
      <c r="L380">
        <v>9</v>
      </c>
      <c r="M380" t="s">
        <v>442</v>
      </c>
      <c r="N380" s="3" t="s">
        <v>549</v>
      </c>
      <c r="O380" s="3" t="s">
        <v>716</v>
      </c>
      <c r="P380" s="3" t="s">
        <v>849</v>
      </c>
      <c r="Q380" s="3">
        <f>VALUE(N380)*3600+VALUE(O380)*60+VALUE(SUBSTITUTE(P380,".",","))</f>
        <v>60.76</v>
      </c>
      <c r="R380" s="4" t="str">
        <f t="shared" si="5"/>
        <v>0:01:00,760</v>
      </c>
      <c r="S380" t="s">
        <v>4</v>
      </c>
      <c r="T380">
        <v>241</v>
      </c>
      <c r="U380" t="s">
        <v>107</v>
      </c>
      <c r="V380" t="s">
        <v>108</v>
      </c>
      <c r="W380" t="s">
        <v>18</v>
      </c>
    </row>
    <row r="381" spans="1:23" outlineLevel="1" x14ac:dyDescent="0.3">
      <c r="C381" s="5" t="s">
        <v>1013</v>
      </c>
      <c r="I381" s="1"/>
      <c r="J381" s="2"/>
      <c r="N381" s="3"/>
      <c r="O381" s="3"/>
      <c r="P381" s="3"/>
      <c r="Q381" s="3">
        <f>SUBTOTAL(9,Q382:Q383)</f>
        <v>99.2</v>
      </c>
      <c r="R381" s="6" t="str">
        <f t="shared" si="5"/>
        <v>0:01:39,200</v>
      </c>
    </row>
    <row r="382" spans="1:23" outlineLevel="2" x14ac:dyDescent="0.3">
      <c r="A382" t="str">
        <f>U382&amp;" "&amp;V382&amp;" ("&amp;W382&amp;")"</f>
        <v>Sidová Bianka (ŠAM)</v>
      </c>
      <c r="B382" t="str">
        <f>E382&amp;" "&amp;F382&amp;" "&amp;G382</f>
        <v>K1 200 Juniorky</v>
      </c>
      <c r="C382" t="str">
        <f>E382&amp;" "&amp;F382&amp;" "&amp;G382&amp;" "&amp;U382&amp;" "&amp;V382&amp;" ("&amp;W382&amp;")"</f>
        <v>K1 200 Juniorky Sidová Bianka (ŠAM)</v>
      </c>
      <c r="D382">
        <v>90</v>
      </c>
      <c r="E382" t="s">
        <v>0</v>
      </c>
      <c r="F382">
        <v>200</v>
      </c>
      <c r="G382" t="s">
        <v>87</v>
      </c>
      <c r="H382" t="s">
        <v>2</v>
      </c>
      <c r="I382" s="1">
        <v>44318</v>
      </c>
      <c r="J382" s="2">
        <v>0.6333333333333333</v>
      </c>
      <c r="K382">
        <v>6</v>
      </c>
      <c r="L382">
        <v>1</v>
      </c>
      <c r="M382" t="s">
        <v>443</v>
      </c>
      <c r="N382" s="3" t="s">
        <v>549</v>
      </c>
      <c r="O382" s="3" t="s">
        <v>549</v>
      </c>
      <c r="P382" s="3" t="s">
        <v>850</v>
      </c>
      <c r="Q382" s="3">
        <f>VALUE(N382)*3600+VALUE(O382)*60+VALUE(SUBSTITUTE(P382,".",","))</f>
        <v>50.28</v>
      </c>
      <c r="R382" s="4" t="str">
        <f t="shared" si="5"/>
        <v>0:00:50,280</v>
      </c>
      <c r="S382" t="s">
        <v>4</v>
      </c>
      <c r="T382">
        <v>2709</v>
      </c>
      <c r="U382" t="s">
        <v>89</v>
      </c>
      <c r="V382" t="s">
        <v>90</v>
      </c>
      <c r="W382" t="s">
        <v>41</v>
      </c>
    </row>
    <row r="383" spans="1:23" outlineLevel="2" x14ac:dyDescent="0.3">
      <c r="A383" t="str">
        <f>U383&amp;" "&amp;V383&amp;" ("&amp;W383&amp;")"</f>
        <v>Sidová Bianka (ŠAM)</v>
      </c>
      <c r="B383" t="str">
        <f>E383&amp;" "&amp;F383&amp;" "&amp;G383</f>
        <v>K1 200 Juniorky</v>
      </c>
      <c r="C383" t="str">
        <f>E383&amp;" "&amp;F383&amp;" "&amp;G383&amp;" "&amp;U383&amp;" "&amp;V383&amp;" ("&amp;W383&amp;")"</f>
        <v>K1 200 Juniorky Sidová Bianka (ŠAM)</v>
      </c>
      <c r="D383">
        <v>104</v>
      </c>
      <c r="E383" t="s">
        <v>0</v>
      </c>
      <c r="F383">
        <v>200</v>
      </c>
      <c r="G383" t="s">
        <v>87</v>
      </c>
      <c r="H383" t="s">
        <v>2</v>
      </c>
      <c r="I383" s="1">
        <v>44318</v>
      </c>
      <c r="J383" s="2">
        <v>0.67499999999999993</v>
      </c>
      <c r="K383">
        <v>3</v>
      </c>
      <c r="L383">
        <v>1</v>
      </c>
      <c r="M383" t="s">
        <v>498</v>
      </c>
      <c r="N383" s="3" t="s">
        <v>549</v>
      </c>
      <c r="O383" s="3" t="s">
        <v>549</v>
      </c>
      <c r="P383" s="3" t="s">
        <v>821</v>
      </c>
      <c r="Q383" s="3">
        <f>VALUE(N383)*3600+VALUE(O383)*60+VALUE(SUBSTITUTE(P383,".",","))</f>
        <v>48.92</v>
      </c>
      <c r="R383" s="4" t="str">
        <f t="shared" si="5"/>
        <v>0:00:48,920</v>
      </c>
      <c r="S383" t="s">
        <v>4</v>
      </c>
      <c r="T383">
        <v>2709</v>
      </c>
      <c r="U383" t="s">
        <v>89</v>
      </c>
      <c r="V383" t="s">
        <v>90</v>
      </c>
      <c r="W383" t="s">
        <v>41</v>
      </c>
    </row>
    <row r="384" spans="1:23" outlineLevel="1" x14ac:dyDescent="0.3">
      <c r="C384" s="5" t="s">
        <v>1012</v>
      </c>
      <c r="I384" s="1"/>
      <c r="J384" s="2"/>
      <c r="N384" s="3"/>
      <c r="O384" s="3"/>
      <c r="P384" s="3"/>
      <c r="Q384" s="3">
        <f>SUBTOTAL(9,Q385:Q386)</f>
        <v>105.88</v>
      </c>
      <c r="R384" s="6" t="str">
        <f t="shared" si="5"/>
        <v>0:01:45,880</v>
      </c>
    </row>
    <row r="385" spans="1:23" outlineLevel="2" x14ac:dyDescent="0.3">
      <c r="A385" t="str">
        <f>U385&amp;" "&amp;V385&amp;" ("&amp;W385&amp;")"</f>
        <v>Trakalová Tatiana (PIE)</v>
      </c>
      <c r="B385" t="str">
        <f>E385&amp;" "&amp;F385&amp;" "&amp;G385</f>
        <v>K1 200 Juniorky</v>
      </c>
      <c r="C385" t="str">
        <f>E385&amp;" "&amp;F385&amp;" "&amp;G385&amp;" "&amp;U385&amp;" "&amp;V385&amp;" ("&amp;W385&amp;")"</f>
        <v>K1 200 Juniorky Trakalová Tatiana (PIE)</v>
      </c>
      <c r="D385">
        <v>90</v>
      </c>
      <c r="E385" t="s">
        <v>0</v>
      </c>
      <c r="F385">
        <v>200</v>
      </c>
      <c r="G385" t="s">
        <v>87</v>
      </c>
      <c r="H385" t="s">
        <v>2</v>
      </c>
      <c r="I385" s="1">
        <v>44318</v>
      </c>
      <c r="J385" s="2">
        <v>0.6333333333333333</v>
      </c>
      <c r="K385">
        <v>8</v>
      </c>
      <c r="L385">
        <v>4</v>
      </c>
      <c r="M385" t="s">
        <v>446</v>
      </c>
      <c r="N385" s="3" t="s">
        <v>549</v>
      </c>
      <c r="O385" s="3" t="s">
        <v>549</v>
      </c>
      <c r="P385" s="3" t="s">
        <v>853</v>
      </c>
      <c r="Q385" s="3">
        <f>VALUE(N385)*3600+VALUE(O385)*60+VALUE(SUBSTITUTE(P385,".",","))</f>
        <v>53.04</v>
      </c>
      <c r="R385" s="4" t="str">
        <f t="shared" si="5"/>
        <v>0:00:53,040</v>
      </c>
      <c r="S385" t="s">
        <v>4</v>
      </c>
      <c r="T385">
        <v>2952</v>
      </c>
      <c r="U385" t="s">
        <v>101</v>
      </c>
      <c r="V385" t="s">
        <v>102</v>
      </c>
      <c r="W385" t="s">
        <v>7</v>
      </c>
    </row>
    <row r="386" spans="1:23" outlineLevel="2" x14ac:dyDescent="0.3">
      <c r="A386" t="str">
        <f>U386&amp;" "&amp;V386&amp;" ("&amp;W386&amp;")"</f>
        <v>Trakalová Tatiana (PIE)</v>
      </c>
      <c r="B386" t="str">
        <f>E386&amp;" "&amp;F386&amp;" "&amp;G386</f>
        <v>K1 200 Juniorky</v>
      </c>
      <c r="C386" t="str">
        <f>E386&amp;" "&amp;F386&amp;" "&amp;G386&amp;" "&amp;U386&amp;" "&amp;V386&amp;" ("&amp;W386&amp;")"</f>
        <v>K1 200 Juniorky Trakalová Tatiana (PIE)</v>
      </c>
      <c r="D386">
        <v>104</v>
      </c>
      <c r="E386" t="s">
        <v>0</v>
      </c>
      <c r="F386">
        <v>200</v>
      </c>
      <c r="G386" t="s">
        <v>87</v>
      </c>
      <c r="H386" t="s">
        <v>2</v>
      </c>
      <c r="I386" s="1">
        <v>44318</v>
      </c>
      <c r="J386" s="2">
        <v>0.67499999999999993</v>
      </c>
      <c r="K386">
        <v>7</v>
      </c>
      <c r="L386">
        <v>5</v>
      </c>
      <c r="M386" t="s">
        <v>502</v>
      </c>
      <c r="N386" s="3" t="s">
        <v>549</v>
      </c>
      <c r="O386" s="3" t="s">
        <v>549</v>
      </c>
      <c r="P386" s="3" t="s">
        <v>903</v>
      </c>
      <c r="Q386" s="3">
        <f>VALUE(N386)*3600+VALUE(O386)*60+VALUE(SUBSTITUTE(P386,".",","))</f>
        <v>52.84</v>
      </c>
      <c r="R386" s="4" t="str">
        <f t="shared" si="5"/>
        <v>0:00:52,840</v>
      </c>
      <c r="S386" t="s">
        <v>4</v>
      </c>
      <c r="T386">
        <v>2952</v>
      </c>
      <c r="U386" t="s">
        <v>101</v>
      </c>
      <c r="V386" t="s">
        <v>102</v>
      </c>
      <c r="W386" t="s">
        <v>7</v>
      </c>
    </row>
    <row r="387" spans="1:23" outlineLevel="1" x14ac:dyDescent="0.3">
      <c r="C387" s="5" t="s">
        <v>1011</v>
      </c>
      <c r="I387" s="1"/>
      <c r="J387" s="2"/>
      <c r="N387" s="3"/>
      <c r="O387" s="3"/>
      <c r="P387" s="3"/>
      <c r="Q387" s="3">
        <f>SUBTOTAL(9,Q388:Q389)</f>
        <v>104.6</v>
      </c>
      <c r="R387" s="6" t="str">
        <f t="shared" si="5"/>
        <v>0:01:44,600</v>
      </c>
    </row>
    <row r="388" spans="1:23" outlineLevel="2" x14ac:dyDescent="0.3">
      <c r="A388" t="str">
        <f>U388&amp;" "&amp;V388&amp;" ("&amp;W388&amp;")"</f>
        <v>Zemánková Hana (TAT)</v>
      </c>
      <c r="B388" t="str">
        <f>E388&amp;" "&amp;F388&amp;" "&amp;G388</f>
        <v>K1 200 Juniorky</v>
      </c>
      <c r="C388" t="str">
        <f>E388&amp;" "&amp;F388&amp;" "&amp;G388&amp;" "&amp;U388&amp;" "&amp;V388&amp;" ("&amp;W388&amp;")"</f>
        <v>K1 200 Juniorky Zemánková Hana (TAT)</v>
      </c>
      <c r="D388">
        <v>90</v>
      </c>
      <c r="E388" t="s">
        <v>0</v>
      </c>
      <c r="F388">
        <v>200</v>
      </c>
      <c r="G388" t="s">
        <v>87</v>
      </c>
      <c r="H388" t="s">
        <v>2</v>
      </c>
      <c r="I388" s="1">
        <v>44318</v>
      </c>
      <c r="J388" s="2">
        <v>0.6333333333333333</v>
      </c>
      <c r="K388">
        <v>4</v>
      </c>
      <c r="L388">
        <v>5</v>
      </c>
      <c r="M388" t="s">
        <v>447</v>
      </c>
      <c r="N388" s="3" t="s">
        <v>549</v>
      </c>
      <c r="O388" s="3" t="s">
        <v>549</v>
      </c>
      <c r="P388" s="3" t="s">
        <v>781</v>
      </c>
      <c r="Q388" s="3">
        <f>VALUE(N388)*3600+VALUE(O388)*60+VALUE(SUBSTITUTE(P388,".",","))</f>
        <v>53.52</v>
      </c>
      <c r="R388" s="4" t="str">
        <f t="shared" ref="R388:R451" si="6">TEXT(Q388/(24*60*60),"[h]:mm:ss,000")</f>
        <v>0:00:53,520</v>
      </c>
      <c r="S388" t="s">
        <v>4</v>
      </c>
      <c r="T388">
        <v>4844</v>
      </c>
      <c r="U388" t="s">
        <v>98</v>
      </c>
      <c r="V388" t="s">
        <v>99</v>
      </c>
      <c r="W388" t="s">
        <v>37</v>
      </c>
    </row>
    <row r="389" spans="1:23" outlineLevel="2" x14ac:dyDescent="0.3">
      <c r="A389" t="str">
        <f>U389&amp;" "&amp;V389&amp;" ("&amp;W389&amp;")"</f>
        <v>Zemánková Hana (TAT)</v>
      </c>
      <c r="B389" t="str">
        <f>E389&amp;" "&amp;F389&amp;" "&amp;G389</f>
        <v>K1 200 Juniorky</v>
      </c>
      <c r="C389" t="str">
        <f>E389&amp;" "&amp;F389&amp;" "&amp;G389&amp;" "&amp;U389&amp;" "&amp;V389&amp;" ("&amp;W389&amp;")"</f>
        <v>K1 200 Juniorky Zemánková Hana (TAT)</v>
      </c>
      <c r="D389">
        <v>104</v>
      </c>
      <c r="E389" t="s">
        <v>0</v>
      </c>
      <c r="F389">
        <v>200</v>
      </c>
      <c r="G389" t="s">
        <v>87</v>
      </c>
      <c r="H389" t="s">
        <v>2</v>
      </c>
      <c r="I389" s="1">
        <v>44318</v>
      </c>
      <c r="J389" s="2">
        <v>0.67499999999999993</v>
      </c>
      <c r="K389">
        <v>2</v>
      </c>
      <c r="L389">
        <v>3</v>
      </c>
      <c r="M389" t="s">
        <v>500</v>
      </c>
      <c r="N389" s="3" t="s">
        <v>549</v>
      </c>
      <c r="O389" s="3" t="s">
        <v>549</v>
      </c>
      <c r="P389" s="3" t="s">
        <v>901</v>
      </c>
      <c r="Q389" s="3">
        <f>VALUE(N389)*3600+VALUE(O389)*60+VALUE(SUBSTITUTE(P389,".",","))</f>
        <v>51.08</v>
      </c>
      <c r="R389" s="4" t="str">
        <f t="shared" si="6"/>
        <v>0:00:51,080</v>
      </c>
      <c r="S389" t="s">
        <v>4</v>
      </c>
      <c r="T389">
        <v>4844</v>
      </c>
      <c r="U389" t="s">
        <v>98</v>
      </c>
      <c r="V389" t="s">
        <v>99</v>
      </c>
      <c r="W389" t="s">
        <v>37</v>
      </c>
    </row>
    <row r="390" spans="1:23" outlineLevel="1" x14ac:dyDescent="0.3">
      <c r="C390" s="5" t="s">
        <v>1010</v>
      </c>
      <c r="I390" s="1"/>
      <c r="J390" s="2"/>
      <c r="N390" s="3"/>
      <c r="O390" s="3"/>
      <c r="P390" s="3"/>
      <c r="Q390" s="3">
        <f>SUBTOTAL(9,Q391:Q392)</f>
        <v>98.960000000000008</v>
      </c>
      <c r="R390" s="6" t="str">
        <f t="shared" si="6"/>
        <v>0:01:38,960</v>
      </c>
    </row>
    <row r="391" spans="1:23" outlineLevel="2" x14ac:dyDescent="0.3">
      <c r="A391" t="str">
        <f>U391&amp;" "&amp;V391&amp;" ("&amp;W391&amp;")"</f>
        <v>Bábik Martin (PIE)</v>
      </c>
      <c r="B391" t="str">
        <f>E391&amp;" "&amp;F391&amp;" "&amp;G391</f>
        <v>K1 200 Kadeti</v>
      </c>
      <c r="C391" t="str">
        <f>E391&amp;" "&amp;F391&amp;" "&amp;G391&amp;" "&amp;U391&amp;" "&amp;V391&amp;" ("&amp;W391&amp;")"</f>
        <v>K1 200 Kadeti Bábik Martin (PIE)</v>
      </c>
      <c r="D391">
        <v>92</v>
      </c>
      <c r="E391" t="s">
        <v>0</v>
      </c>
      <c r="F391">
        <v>200</v>
      </c>
      <c r="G391" t="s">
        <v>115</v>
      </c>
      <c r="H391" t="s">
        <v>2</v>
      </c>
      <c r="I391" s="1">
        <v>44318</v>
      </c>
      <c r="J391" s="2">
        <v>0.63750000000000007</v>
      </c>
      <c r="K391">
        <v>4</v>
      </c>
      <c r="L391">
        <v>6</v>
      </c>
      <c r="M391" t="s">
        <v>439</v>
      </c>
      <c r="N391" s="3" t="s">
        <v>549</v>
      </c>
      <c r="O391" s="3" t="s">
        <v>549</v>
      </c>
      <c r="P391" s="3" t="s">
        <v>847</v>
      </c>
      <c r="Q391" s="3">
        <f>VALUE(N391)*3600+VALUE(O391)*60+VALUE(SUBSTITUTE(P391,".",","))</f>
        <v>51.32</v>
      </c>
      <c r="R391" s="4" t="str">
        <f t="shared" si="6"/>
        <v>0:00:51,320</v>
      </c>
      <c r="S391" t="s">
        <v>4</v>
      </c>
      <c r="T391">
        <v>4665</v>
      </c>
      <c r="U391" t="s">
        <v>149</v>
      </c>
      <c r="V391" t="s">
        <v>63</v>
      </c>
      <c r="W391" t="s">
        <v>7</v>
      </c>
    </row>
    <row r="392" spans="1:23" outlineLevel="2" x14ac:dyDescent="0.3">
      <c r="A392" t="str">
        <f>U392&amp;" "&amp;V392&amp;" ("&amp;W392&amp;")"</f>
        <v>Bábik Martin (PIE)</v>
      </c>
      <c r="B392" t="str">
        <f>E392&amp;" "&amp;F392&amp;" "&amp;G392</f>
        <v>K1 200 Kadeti</v>
      </c>
      <c r="C392" t="str">
        <f>E392&amp;" "&amp;F392&amp;" "&amp;G392&amp;" "&amp;U392&amp;" "&amp;V392&amp;" ("&amp;W392&amp;")"</f>
        <v>K1 200 Kadeti Bábik Martin (PIE)</v>
      </c>
      <c r="D392">
        <v>106</v>
      </c>
      <c r="E392" t="s">
        <v>0</v>
      </c>
      <c r="F392">
        <v>200</v>
      </c>
      <c r="G392" t="s">
        <v>115</v>
      </c>
      <c r="H392" t="s">
        <v>2</v>
      </c>
      <c r="I392" s="1">
        <v>44318</v>
      </c>
      <c r="J392" s="2">
        <v>0.6791666666666667</v>
      </c>
      <c r="K392">
        <v>7</v>
      </c>
      <c r="L392">
        <v>5</v>
      </c>
      <c r="M392" t="s">
        <v>516</v>
      </c>
      <c r="N392" s="3" t="s">
        <v>549</v>
      </c>
      <c r="O392" s="3" t="s">
        <v>549</v>
      </c>
      <c r="P392" s="3" t="s">
        <v>916</v>
      </c>
      <c r="Q392" s="3">
        <f>VALUE(N392)*3600+VALUE(O392)*60+VALUE(SUBSTITUTE(P392,".",","))</f>
        <v>47.64</v>
      </c>
      <c r="R392" s="4" t="str">
        <f t="shared" si="6"/>
        <v>0:00:47,640</v>
      </c>
      <c r="S392" t="s">
        <v>4</v>
      </c>
      <c r="T392">
        <v>4665</v>
      </c>
      <c r="U392" t="s">
        <v>149</v>
      </c>
      <c r="V392" t="s">
        <v>63</v>
      </c>
      <c r="W392" t="s">
        <v>7</v>
      </c>
    </row>
    <row r="393" spans="1:23" outlineLevel="1" x14ac:dyDescent="0.3">
      <c r="C393" s="5" t="s">
        <v>1009</v>
      </c>
      <c r="I393" s="1"/>
      <c r="J393" s="2"/>
      <c r="N393" s="3"/>
      <c r="O393" s="3"/>
      <c r="P393" s="3"/>
      <c r="Q393" s="3">
        <f>SUBTOTAL(9,Q394:Q395)</f>
        <v>102.72</v>
      </c>
      <c r="R393" s="6" t="str">
        <f t="shared" si="6"/>
        <v>0:01:42,720</v>
      </c>
    </row>
    <row r="394" spans="1:23" outlineLevel="2" x14ac:dyDescent="0.3">
      <c r="A394" t="str">
        <f>U394&amp;" "&amp;V394&amp;" ("&amp;W394&amp;")"</f>
        <v>Bergendi Marko (ZLP)</v>
      </c>
      <c r="B394" t="str">
        <f>E394&amp;" "&amp;F394&amp;" "&amp;G394</f>
        <v>K1 200 Kadeti</v>
      </c>
      <c r="C394" t="str">
        <f>E394&amp;" "&amp;F394&amp;" "&amp;G394&amp;" "&amp;U394&amp;" "&amp;V394&amp;" ("&amp;W394&amp;")"</f>
        <v>K1 200 Kadeti Bergendi Marko (ZLP)</v>
      </c>
      <c r="D394">
        <v>92</v>
      </c>
      <c r="E394" t="s">
        <v>0</v>
      </c>
      <c r="F394">
        <v>200</v>
      </c>
      <c r="G394" t="s">
        <v>115</v>
      </c>
      <c r="H394" t="s">
        <v>2</v>
      </c>
      <c r="I394" s="1">
        <v>44318</v>
      </c>
      <c r="J394" s="2">
        <v>0.63750000000000007</v>
      </c>
      <c r="K394">
        <v>2</v>
      </c>
      <c r="L394">
        <v>9</v>
      </c>
      <c r="M394" t="s">
        <v>467</v>
      </c>
      <c r="N394" s="3" t="s">
        <v>549</v>
      </c>
      <c r="O394" s="3" t="s">
        <v>549</v>
      </c>
      <c r="P394" s="3" t="s">
        <v>871</v>
      </c>
      <c r="Q394" s="3">
        <f>VALUE(N394)*3600+VALUE(O394)*60+VALUE(SUBSTITUTE(P394,".",","))</f>
        <v>54.52</v>
      </c>
      <c r="R394" s="4" t="str">
        <f t="shared" si="6"/>
        <v>0:00:54,520</v>
      </c>
      <c r="S394" t="s">
        <v>4</v>
      </c>
      <c r="T394">
        <v>5309</v>
      </c>
      <c r="U394" t="s">
        <v>104</v>
      </c>
      <c r="V394" t="s">
        <v>144</v>
      </c>
      <c r="W394" t="s">
        <v>33</v>
      </c>
    </row>
    <row r="395" spans="1:23" outlineLevel="2" x14ac:dyDescent="0.3">
      <c r="A395" t="str">
        <f>U395&amp;" "&amp;V395&amp;" ("&amp;W395&amp;")"</f>
        <v>Bergendi Marko (ZLP)</v>
      </c>
      <c r="B395" t="str">
        <f>E395&amp;" "&amp;F395&amp;" "&amp;G395</f>
        <v>K1 200 Kadeti</v>
      </c>
      <c r="C395" t="str">
        <f>E395&amp;" "&amp;F395&amp;" "&amp;G395&amp;" "&amp;U395&amp;" "&amp;V395&amp;" ("&amp;W395&amp;")"</f>
        <v>K1 200 Kadeti Bergendi Marko (ZLP)</v>
      </c>
      <c r="D395">
        <v>106</v>
      </c>
      <c r="E395" t="s">
        <v>0</v>
      </c>
      <c r="F395">
        <v>200</v>
      </c>
      <c r="G395" t="s">
        <v>115</v>
      </c>
      <c r="H395" t="s">
        <v>2</v>
      </c>
      <c r="I395" s="1">
        <v>44318</v>
      </c>
      <c r="J395" s="2">
        <v>0.6791666666666667</v>
      </c>
      <c r="K395">
        <v>8</v>
      </c>
      <c r="L395">
        <v>6</v>
      </c>
      <c r="M395" t="s">
        <v>453</v>
      </c>
      <c r="N395" s="3" t="s">
        <v>549</v>
      </c>
      <c r="O395" s="3" t="s">
        <v>549</v>
      </c>
      <c r="P395" s="3" t="s">
        <v>859</v>
      </c>
      <c r="Q395" s="3">
        <f>VALUE(N395)*3600+VALUE(O395)*60+VALUE(SUBSTITUTE(P395,".",","))</f>
        <v>48.2</v>
      </c>
      <c r="R395" s="4" t="str">
        <f t="shared" si="6"/>
        <v>0:00:48,200</v>
      </c>
      <c r="S395" t="s">
        <v>4</v>
      </c>
      <c r="T395">
        <v>5309</v>
      </c>
      <c r="U395" t="s">
        <v>104</v>
      </c>
      <c r="V395" t="s">
        <v>144</v>
      </c>
      <c r="W395" t="s">
        <v>33</v>
      </c>
    </row>
    <row r="396" spans="1:23" outlineLevel="1" x14ac:dyDescent="0.3">
      <c r="C396" s="5" t="s">
        <v>1008</v>
      </c>
      <c r="I396" s="1"/>
      <c r="J396" s="2"/>
      <c r="N396" s="3"/>
      <c r="O396" s="3"/>
      <c r="P396" s="3"/>
      <c r="Q396" s="3">
        <f>SUBTOTAL(9,Q397:Q398)</f>
        <v>90.240000000000009</v>
      </c>
      <c r="R396" s="6" t="str">
        <f t="shared" si="6"/>
        <v>0:01:30,240</v>
      </c>
    </row>
    <row r="397" spans="1:23" outlineLevel="2" x14ac:dyDescent="0.3">
      <c r="A397" t="str">
        <f>U397&amp;" "&amp;V397&amp;" ("&amp;W397&amp;")"</f>
        <v>Doktorík Dominik (KOM)</v>
      </c>
      <c r="B397" t="str">
        <f>E397&amp;" "&amp;F397&amp;" "&amp;G397</f>
        <v>K1 200 Kadeti</v>
      </c>
      <c r="C397" t="str">
        <f>E397&amp;" "&amp;F397&amp;" "&amp;G397&amp;" "&amp;U397&amp;" "&amp;V397&amp;" ("&amp;W397&amp;")"</f>
        <v>K1 200 Kadeti Doktorík Dominik (KOM)</v>
      </c>
      <c r="D397">
        <v>91</v>
      </c>
      <c r="E397" t="s">
        <v>0</v>
      </c>
      <c r="F397">
        <v>200</v>
      </c>
      <c r="G397" t="s">
        <v>115</v>
      </c>
      <c r="H397" t="s">
        <v>2</v>
      </c>
      <c r="I397" s="1">
        <v>44318</v>
      </c>
      <c r="J397" s="2">
        <v>0.63541666666666663</v>
      </c>
      <c r="K397">
        <v>5</v>
      </c>
      <c r="L397">
        <v>1</v>
      </c>
      <c r="M397" t="s">
        <v>451</v>
      </c>
      <c r="N397" s="3" t="s">
        <v>549</v>
      </c>
      <c r="O397" s="3" t="s">
        <v>549</v>
      </c>
      <c r="P397" s="3" t="s">
        <v>857</v>
      </c>
      <c r="Q397" s="3">
        <f>VALUE(N397)*3600+VALUE(O397)*60+VALUE(SUBSTITUTE(P397,".",","))</f>
        <v>46.36</v>
      </c>
      <c r="R397" s="4" t="str">
        <f t="shared" si="6"/>
        <v>0:00:46,360</v>
      </c>
      <c r="S397" t="s">
        <v>4</v>
      </c>
      <c r="T397">
        <v>2959</v>
      </c>
      <c r="U397" t="s">
        <v>133</v>
      </c>
      <c r="V397" t="s">
        <v>134</v>
      </c>
      <c r="W397" t="s">
        <v>14</v>
      </c>
    </row>
    <row r="398" spans="1:23" outlineLevel="2" x14ac:dyDescent="0.3">
      <c r="A398" t="str">
        <f>U398&amp;" "&amp;V398&amp;" ("&amp;W398&amp;")"</f>
        <v>Doktorík Dominik (KOM)</v>
      </c>
      <c r="B398" t="str">
        <f>E398&amp;" "&amp;F398&amp;" "&amp;G398</f>
        <v>K1 200 Kadeti</v>
      </c>
      <c r="C398" t="str">
        <f>E398&amp;" "&amp;F398&amp;" "&amp;G398&amp;" "&amp;U398&amp;" "&amp;V398&amp;" ("&amp;W398&amp;")"</f>
        <v>K1 200 Kadeti Doktorík Dominik (KOM)</v>
      </c>
      <c r="D398">
        <v>105</v>
      </c>
      <c r="E398" t="s">
        <v>0</v>
      </c>
      <c r="F398">
        <v>200</v>
      </c>
      <c r="G398" t="s">
        <v>115</v>
      </c>
      <c r="H398" t="s">
        <v>2</v>
      </c>
      <c r="I398" s="1">
        <v>44318</v>
      </c>
      <c r="J398" s="2">
        <v>0.67708333333333337</v>
      </c>
      <c r="K398">
        <v>4</v>
      </c>
      <c r="L398">
        <v>1</v>
      </c>
      <c r="M398" t="s">
        <v>506</v>
      </c>
      <c r="N398" s="3" t="s">
        <v>549</v>
      </c>
      <c r="O398" s="3" t="s">
        <v>549</v>
      </c>
      <c r="P398" s="3" t="s">
        <v>906</v>
      </c>
      <c r="Q398" s="3">
        <f>VALUE(N398)*3600+VALUE(O398)*60+VALUE(SUBSTITUTE(P398,".",","))</f>
        <v>43.88</v>
      </c>
      <c r="R398" s="4" t="str">
        <f t="shared" si="6"/>
        <v>0:00:43,880</v>
      </c>
      <c r="S398" t="s">
        <v>4</v>
      </c>
      <c r="T398">
        <v>2959</v>
      </c>
      <c r="U398" t="s">
        <v>133</v>
      </c>
      <c r="V398" t="s">
        <v>134</v>
      </c>
      <c r="W398" t="s">
        <v>14</v>
      </c>
    </row>
    <row r="399" spans="1:23" outlineLevel="1" x14ac:dyDescent="0.3">
      <c r="C399" s="5" t="s">
        <v>1007</v>
      </c>
      <c r="I399" s="1"/>
      <c r="J399" s="2"/>
      <c r="N399" s="3"/>
      <c r="O399" s="3"/>
      <c r="P399" s="3"/>
      <c r="Q399" s="3">
        <f>SUBTOTAL(9,Q400:Q401)</f>
        <v>95.52000000000001</v>
      </c>
      <c r="R399" s="6" t="str">
        <f t="shared" si="6"/>
        <v>0:01:35,520</v>
      </c>
    </row>
    <row r="400" spans="1:23" outlineLevel="2" x14ac:dyDescent="0.3">
      <c r="A400" t="str">
        <f>U400&amp;" "&amp;V400&amp;" ("&amp;W400&amp;")"</f>
        <v>Farkaš Tomáš (KOM)</v>
      </c>
      <c r="B400" t="str">
        <f>E400&amp;" "&amp;F400&amp;" "&amp;G400</f>
        <v>K1 200 Kadeti</v>
      </c>
      <c r="C400" t="str">
        <f>E400&amp;" "&amp;F400&amp;" "&amp;G400&amp;" "&amp;U400&amp;" "&amp;V400&amp;" ("&amp;W400&amp;")"</f>
        <v>K1 200 Kadeti Farkaš Tomáš (KOM)</v>
      </c>
      <c r="D400">
        <v>91</v>
      </c>
      <c r="E400" t="s">
        <v>0</v>
      </c>
      <c r="F400">
        <v>200</v>
      </c>
      <c r="G400" t="s">
        <v>115</v>
      </c>
      <c r="H400" t="s">
        <v>2</v>
      </c>
      <c r="I400" s="1">
        <v>44318</v>
      </c>
      <c r="J400" s="2">
        <v>0.63541666666666663</v>
      </c>
      <c r="K400">
        <v>4</v>
      </c>
      <c r="L400">
        <v>7</v>
      </c>
      <c r="M400" t="s">
        <v>457</v>
      </c>
      <c r="N400" s="3" t="s">
        <v>549</v>
      </c>
      <c r="O400" s="3" t="s">
        <v>549</v>
      </c>
      <c r="P400" s="3" t="s">
        <v>574</v>
      </c>
      <c r="Q400" s="3">
        <f>VALUE(N400)*3600+VALUE(O400)*60+VALUE(SUBSTITUTE(P400,".",","))</f>
        <v>51.52</v>
      </c>
      <c r="R400" s="4" t="str">
        <f t="shared" si="6"/>
        <v>0:00:51,520</v>
      </c>
      <c r="S400" t="s">
        <v>4</v>
      </c>
      <c r="T400">
        <v>4909</v>
      </c>
      <c r="U400" t="s">
        <v>120</v>
      </c>
      <c r="V400" t="s">
        <v>54</v>
      </c>
      <c r="W400" t="s">
        <v>14</v>
      </c>
    </row>
    <row r="401" spans="1:23" outlineLevel="2" x14ac:dyDescent="0.3">
      <c r="A401" t="str">
        <f>U401&amp;" "&amp;V401&amp;" ("&amp;W401&amp;")"</f>
        <v>Farkaš Tomáš (KOM)</v>
      </c>
      <c r="B401" t="str">
        <f>E401&amp;" "&amp;F401&amp;" "&amp;G401</f>
        <v>K1 200 Kadeti</v>
      </c>
      <c r="C401" t="str">
        <f>E401&amp;" "&amp;F401&amp;" "&amp;G401&amp;" "&amp;U401&amp;" "&amp;V401&amp;" ("&amp;W401&amp;")"</f>
        <v>K1 200 Kadeti Farkaš Tomáš (KOM)</v>
      </c>
      <c r="D401">
        <v>105</v>
      </c>
      <c r="E401" t="s">
        <v>0</v>
      </c>
      <c r="F401">
        <v>200</v>
      </c>
      <c r="G401" t="s">
        <v>115</v>
      </c>
      <c r="H401" t="s">
        <v>2</v>
      </c>
      <c r="I401" s="1">
        <v>44318</v>
      </c>
      <c r="J401" s="2">
        <v>0.67708333333333337</v>
      </c>
      <c r="K401">
        <v>8</v>
      </c>
      <c r="L401">
        <v>2</v>
      </c>
      <c r="M401" t="s">
        <v>507</v>
      </c>
      <c r="N401" s="3" t="s">
        <v>549</v>
      </c>
      <c r="O401" s="3" t="s">
        <v>549</v>
      </c>
      <c r="P401" s="3" t="s">
        <v>907</v>
      </c>
      <c r="Q401" s="3">
        <f>VALUE(N401)*3600+VALUE(O401)*60+VALUE(SUBSTITUTE(P401,".",","))</f>
        <v>44</v>
      </c>
      <c r="R401" s="4" t="str">
        <f t="shared" si="6"/>
        <v>0:00:44,000</v>
      </c>
      <c r="S401" t="s">
        <v>4</v>
      </c>
      <c r="T401">
        <v>4909</v>
      </c>
      <c r="U401" t="s">
        <v>120</v>
      </c>
      <c r="V401" t="s">
        <v>54</v>
      </c>
      <c r="W401" t="s">
        <v>14</v>
      </c>
    </row>
    <row r="402" spans="1:23" outlineLevel="1" x14ac:dyDescent="0.3">
      <c r="C402" s="5" t="s">
        <v>1006</v>
      </c>
      <c r="I402" s="1"/>
      <c r="J402" s="2"/>
      <c r="N402" s="3"/>
      <c r="O402" s="3"/>
      <c r="P402" s="3"/>
      <c r="Q402" s="3">
        <f>SUBTOTAL(9,Q403:Q404)</f>
        <v>101.28</v>
      </c>
      <c r="R402" s="6" t="str">
        <f t="shared" si="6"/>
        <v>0:01:41,280</v>
      </c>
    </row>
    <row r="403" spans="1:23" outlineLevel="2" x14ac:dyDescent="0.3">
      <c r="A403" t="str">
        <f>U403&amp;" "&amp;V403&amp;" ("&amp;W403&amp;")"</f>
        <v>Fazekas Adrián (ŠAM)</v>
      </c>
      <c r="B403" t="str">
        <f>E403&amp;" "&amp;F403&amp;" "&amp;G403</f>
        <v>K1 200 Kadeti</v>
      </c>
      <c r="C403" t="str">
        <f>E403&amp;" "&amp;F403&amp;" "&amp;G403&amp;" "&amp;U403&amp;" "&amp;V403&amp;" ("&amp;W403&amp;")"</f>
        <v>K1 200 Kadeti Fazekas Adrián (ŠAM)</v>
      </c>
      <c r="D403">
        <v>92</v>
      </c>
      <c r="E403" t="s">
        <v>0</v>
      </c>
      <c r="F403">
        <v>200</v>
      </c>
      <c r="G403" t="s">
        <v>115</v>
      </c>
      <c r="H403" t="s">
        <v>2</v>
      </c>
      <c r="I403" s="1">
        <v>44318</v>
      </c>
      <c r="J403" s="2">
        <v>0.63750000000000007</v>
      </c>
      <c r="K403">
        <v>3</v>
      </c>
      <c r="L403">
        <v>7</v>
      </c>
      <c r="M403" t="s">
        <v>465</v>
      </c>
      <c r="N403" s="3" t="s">
        <v>549</v>
      </c>
      <c r="O403" s="3" t="s">
        <v>549</v>
      </c>
      <c r="P403" s="3" t="s">
        <v>680</v>
      </c>
      <c r="Q403" s="3">
        <f>VALUE(N403)*3600+VALUE(O403)*60+VALUE(SUBSTITUTE(P403,".",","))</f>
        <v>51.72</v>
      </c>
      <c r="R403" s="4" t="str">
        <f t="shared" si="6"/>
        <v>0:00:51,720</v>
      </c>
      <c r="S403" t="s">
        <v>4</v>
      </c>
      <c r="T403">
        <v>4749</v>
      </c>
      <c r="U403" t="s">
        <v>152</v>
      </c>
      <c r="V403" t="s">
        <v>153</v>
      </c>
      <c r="W403" t="s">
        <v>41</v>
      </c>
    </row>
    <row r="404" spans="1:23" outlineLevel="2" x14ac:dyDescent="0.3">
      <c r="A404" t="str">
        <f>U404&amp;" "&amp;V404&amp;" ("&amp;W404&amp;")"</f>
        <v>Fazekas Adrián (ŠAM)</v>
      </c>
      <c r="B404" t="str">
        <f>E404&amp;" "&amp;F404&amp;" "&amp;G404</f>
        <v>K1 200 Kadeti</v>
      </c>
      <c r="C404" t="str">
        <f>E404&amp;" "&amp;F404&amp;" "&amp;G404&amp;" "&amp;U404&amp;" "&amp;V404&amp;" ("&amp;W404&amp;")"</f>
        <v>K1 200 Kadeti Fazekas Adrián (ŠAM)</v>
      </c>
      <c r="D404">
        <v>106</v>
      </c>
      <c r="E404" t="s">
        <v>0</v>
      </c>
      <c r="F404">
        <v>200</v>
      </c>
      <c r="G404" t="s">
        <v>115</v>
      </c>
      <c r="H404" t="s">
        <v>2</v>
      </c>
      <c r="I404" s="1">
        <v>44318</v>
      </c>
      <c r="J404" s="2">
        <v>0.6791666666666667</v>
      </c>
      <c r="K404">
        <v>4</v>
      </c>
      <c r="L404">
        <v>7</v>
      </c>
      <c r="M404" t="s">
        <v>517</v>
      </c>
      <c r="N404" s="3" t="s">
        <v>549</v>
      </c>
      <c r="O404" s="3" t="s">
        <v>549</v>
      </c>
      <c r="P404" s="3" t="s">
        <v>917</v>
      </c>
      <c r="Q404" s="3">
        <f>VALUE(N404)*3600+VALUE(O404)*60+VALUE(SUBSTITUTE(P404,".",","))</f>
        <v>49.56</v>
      </c>
      <c r="R404" s="4" t="str">
        <f t="shared" si="6"/>
        <v>0:00:49,560</v>
      </c>
      <c r="S404" t="s">
        <v>4</v>
      </c>
      <c r="T404">
        <v>4749</v>
      </c>
      <c r="U404" t="s">
        <v>152</v>
      </c>
      <c r="V404" t="s">
        <v>153</v>
      </c>
      <c r="W404" t="s">
        <v>41</v>
      </c>
    </row>
    <row r="405" spans="1:23" outlineLevel="1" x14ac:dyDescent="0.3">
      <c r="C405" s="5" t="s">
        <v>1005</v>
      </c>
      <c r="I405" s="1"/>
      <c r="J405" s="2"/>
      <c r="N405" s="3"/>
      <c r="O405" s="3"/>
      <c r="P405" s="3"/>
      <c r="Q405" s="3">
        <f>SUBTOTAL(9,Q406:Q407)</f>
        <v>93.28</v>
      </c>
      <c r="R405" s="6" t="str">
        <f t="shared" si="6"/>
        <v>0:01:33,280</v>
      </c>
    </row>
    <row r="406" spans="1:23" outlineLevel="2" x14ac:dyDescent="0.3">
      <c r="A406" t="str">
        <f>U406&amp;" "&amp;V406&amp;" ("&amp;W406&amp;")"</f>
        <v>Grolmus Lukáš (KOM)</v>
      </c>
      <c r="B406" t="str">
        <f>E406&amp;" "&amp;F406&amp;" "&amp;G406</f>
        <v>K1 200 Kadeti</v>
      </c>
      <c r="C406" t="str">
        <f>E406&amp;" "&amp;F406&amp;" "&amp;G406&amp;" "&amp;U406&amp;" "&amp;V406&amp;" ("&amp;W406&amp;")"</f>
        <v>K1 200 Kadeti Grolmus Lukáš (KOM)</v>
      </c>
      <c r="D406">
        <v>91</v>
      </c>
      <c r="E406" t="s">
        <v>0</v>
      </c>
      <c r="F406">
        <v>200</v>
      </c>
      <c r="G406" t="s">
        <v>115</v>
      </c>
      <c r="H406" t="s">
        <v>2</v>
      </c>
      <c r="I406" s="1">
        <v>44318</v>
      </c>
      <c r="J406" s="2">
        <v>0.63541666666666663</v>
      </c>
      <c r="K406">
        <v>6</v>
      </c>
      <c r="L406">
        <v>3</v>
      </c>
      <c r="M406" t="s">
        <v>453</v>
      </c>
      <c r="N406" s="3" t="s">
        <v>549</v>
      </c>
      <c r="O406" s="3" t="s">
        <v>549</v>
      </c>
      <c r="P406" s="3" t="s">
        <v>859</v>
      </c>
      <c r="Q406" s="3">
        <f>VALUE(N406)*3600+VALUE(O406)*60+VALUE(SUBSTITUTE(P406,".",","))</f>
        <v>48.2</v>
      </c>
      <c r="R406" s="4" t="str">
        <f t="shared" si="6"/>
        <v>0:00:48,200</v>
      </c>
      <c r="S406" t="s">
        <v>4</v>
      </c>
      <c r="T406">
        <v>4499</v>
      </c>
      <c r="U406" t="s">
        <v>127</v>
      </c>
      <c r="V406" t="s">
        <v>128</v>
      </c>
      <c r="W406" t="s">
        <v>14</v>
      </c>
    </row>
    <row r="407" spans="1:23" outlineLevel="2" x14ac:dyDescent="0.3">
      <c r="A407" t="str">
        <f>U407&amp;" "&amp;V407&amp;" ("&amp;W407&amp;")"</f>
        <v>Grolmus Lukáš (KOM)</v>
      </c>
      <c r="B407" t="str">
        <f>E407&amp;" "&amp;F407&amp;" "&amp;G407</f>
        <v>K1 200 Kadeti</v>
      </c>
      <c r="C407" t="str">
        <f>E407&amp;" "&amp;F407&amp;" "&amp;G407&amp;" "&amp;U407&amp;" "&amp;V407&amp;" ("&amp;W407&amp;")"</f>
        <v>K1 200 Kadeti Grolmus Lukáš (KOM)</v>
      </c>
      <c r="D407">
        <v>105</v>
      </c>
      <c r="E407" t="s">
        <v>0</v>
      </c>
      <c r="F407">
        <v>200</v>
      </c>
      <c r="G407" t="s">
        <v>115</v>
      </c>
      <c r="H407" t="s">
        <v>2</v>
      </c>
      <c r="I407" s="1">
        <v>44318</v>
      </c>
      <c r="J407" s="2">
        <v>0.67708333333333337</v>
      </c>
      <c r="K407">
        <v>9</v>
      </c>
      <c r="L407">
        <v>5</v>
      </c>
      <c r="M407" t="s">
        <v>426</v>
      </c>
      <c r="N407" s="3" t="s">
        <v>549</v>
      </c>
      <c r="O407" s="3" t="s">
        <v>549</v>
      </c>
      <c r="P407" s="3" t="s">
        <v>836</v>
      </c>
      <c r="Q407" s="3">
        <f>VALUE(N407)*3600+VALUE(O407)*60+VALUE(SUBSTITUTE(P407,".",","))</f>
        <v>45.08</v>
      </c>
      <c r="R407" s="4" t="str">
        <f t="shared" si="6"/>
        <v>0:00:45,080</v>
      </c>
      <c r="S407" t="s">
        <v>4</v>
      </c>
      <c r="T407">
        <v>4499</v>
      </c>
      <c r="U407" t="s">
        <v>127</v>
      </c>
      <c r="V407" t="s">
        <v>128</v>
      </c>
      <c r="W407" t="s">
        <v>14</v>
      </c>
    </row>
    <row r="408" spans="1:23" outlineLevel="1" x14ac:dyDescent="0.3">
      <c r="C408" s="5" t="s">
        <v>1004</v>
      </c>
      <c r="I408" s="1"/>
      <c r="J408" s="2"/>
      <c r="N408" s="3"/>
      <c r="O408" s="3"/>
      <c r="P408" s="3"/>
      <c r="Q408" s="3">
        <f>SUBTOTAL(9,Q409:Q410)</f>
        <v>95.84</v>
      </c>
      <c r="R408" s="6" t="str">
        <f t="shared" si="6"/>
        <v>0:01:35,840</v>
      </c>
    </row>
    <row r="409" spans="1:23" outlineLevel="2" x14ac:dyDescent="0.3">
      <c r="A409" t="str">
        <f>U409&amp;" "&amp;V409&amp;" ("&amp;W409&amp;")"</f>
        <v>Chalás Martin (PIE)</v>
      </c>
      <c r="B409" t="str">
        <f>E409&amp;" "&amp;F409&amp;" "&amp;G409</f>
        <v>K1 200 Kadeti</v>
      </c>
      <c r="C409" t="str">
        <f>E409&amp;" "&amp;F409&amp;" "&amp;G409&amp;" "&amp;U409&amp;" "&amp;V409&amp;" ("&amp;W409&amp;")"</f>
        <v>K1 200 Kadeti Chalás Martin (PIE)</v>
      </c>
      <c r="D409">
        <v>92</v>
      </c>
      <c r="E409" t="s">
        <v>0</v>
      </c>
      <c r="F409">
        <v>200</v>
      </c>
      <c r="G409" t="s">
        <v>115</v>
      </c>
      <c r="H409" t="s">
        <v>2</v>
      </c>
      <c r="I409" s="1">
        <v>44318</v>
      </c>
      <c r="J409" s="2">
        <v>0.63750000000000007</v>
      </c>
      <c r="K409">
        <v>6</v>
      </c>
      <c r="L409">
        <v>2</v>
      </c>
      <c r="M409" t="s">
        <v>461</v>
      </c>
      <c r="N409" s="3" t="s">
        <v>549</v>
      </c>
      <c r="O409" s="3" t="s">
        <v>549</v>
      </c>
      <c r="P409" s="3" t="s">
        <v>866</v>
      </c>
      <c r="Q409" s="3">
        <f>VALUE(N409)*3600+VALUE(O409)*60+VALUE(SUBSTITUTE(P409,".",","))</f>
        <v>48.24</v>
      </c>
      <c r="R409" s="4" t="str">
        <f t="shared" si="6"/>
        <v>0:00:48,240</v>
      </c>
      <c r="S409" t="s">
        <v>4</v>
      </c>
      <c r="T409">
        <v>2412</v>
      </c>
      <c r="U409" t="s">
        <v>161</v>
      </c>
      <c r="V409" t="s">
        <v>63</v>
      </c>
      <c r="W409" t="s">
        <v>7</v>
      </c>
    </row>
    <row r="410" spans="1:23" outlineLevel="2" x14ac:dyDescent="0.3">
      <c r="A410" t="str">
        <f>U410&amp;" "&amp;V410&amp;" ("&amp;W410&amp;")"</f>
        <v>Chalás Martin (PIE)</v>
      </c>
      <c r="B410" t="str">
        <f>E410&amp;" "&amp;F410&amp;" "&amp;G410</f>
        <v>K1 200 Kadeti</v>
      </c>
      <c r="C410" t="str">
        <f>E410&amp;" "&amp;F410&amp;" "&amp;G410&amp;" "&amp;U410&amp;" "&amp;V410&amp;" ("&amp;W410&amp;")"</f>
        <v>K1 200 Kadeti Chalás Martin (PIE)</v>
      </c>
      <c r="D410">
        <v>106</v>
      </c>
      <c r="E410" t="s">
        <v>0</v>
      </c>
      <c r="F410">
        <v>200</v>
      </c>
      <c r="G410" t="s">
        <v>115</v>
      </c>
      <c r="H410" t="s">
        <v>2</v>
      </c>
      <c r="I410" s="1">
        <v>44318</v>
      </c>
      <c r="J410" s="2">
        <v>0.6791666666666667</v>
      </c>
      <c r="K410">
        <v>3</v>
      </c>
      <c r="L410">
        <v>4</v>
      </c>
      <c r="M410" t="s">
        <v>515</v>
      </c>
      <c r="N410" s="3" t="s">
        <v>549</v>
      </c>
      <c r="O410" s="3" t="s">
        <v>549</v>
      </c>
      <c r="P410" s="3" t="s">
        <v>915</v>
      </c>
      <c r="Q410" s="3">
        <f>VALUE(N410)*3600+VALUE(O410)*60+VALUE(SUBSTITUTE(P410,".",","))</f>
        <v>47.6</v>
      </c>
      <c r="R410" s="4" t="str">
        <f t="shared" si="6"/>
        <v>0:00:47,600</v>
      </c>
      <c r="S410" t="s">
        <v>4</v>
      </c>
      <c r="T410">
        <v>2412</v>
      </c>
      <c r="U410" t="s">
        <v>161</v>
      </c>
      <c r="V410" t="s">
        <v>63</v>
      </c>
      <c r="W410" t="s">
        <v>7</v>
      </c>
    </row>
    <row r="411" spans="1:23" outlineLevel="1" x14ac:dyDescent="0.3">
      <c r="C411" s="5" t="s">
        <v>1003</v>
      </c>
      <c r="I411" s="1"/>
      <c r="J411" s="2"/>
      <c r="N411" s="3"/>
      <c r="O411" s="3"/>
      <c r="P411" s="3"/>
      <c r="Q411" s="3">
        <f>SUBTOTAL(9,Q412:Q413)</f>
        <v>97.28</v>
      </c>
      <c r="R411" s="6" t="str">
        <f t="shared" si="6"/>
        <v>0:01:37,280</v>
      </c>
    </row>
    <row r="412" spans="1:23" outlineLevel="2" x14ac:dyDescent="0.3">
      <c r="A412" t="str">
        <f>U412&amp;" "&amp;V412&amp;" ("&amp;W412&amp;")"</f>
        <v>Iliaš Jakub (NOV)</v>
      </c>
      <c r="B412" t="str">
        <f>E412&amp;" "&amp;F412&amp;" "&amp;G412</f>
        <v>K1 200 Kadeti</v>
      </c>
      <c r="C412" t="str">
        <f>E412&amp;" "&amp;F412&amp;" "&amp;G412&amp;" "&amp;U412&amp;" "&amp;V412&amp;" ("&amp;W412&amp;")"</f>
        <v>K1 200 Kadeti Iliaš Jakub (NOV)</v>
      </c>
      <c r="D412">
        <v>91</v>
      </c>
      <c r="E412" t="s">
        <v>0</v>
      </c>
      <c r="F412">
        <v>200</v>
      </c>
      <c r="G412" t="s">
        <v>115</v>
      </c>
      <c r="H412" t="s">
        <v>2</v>
      </c>
      <c r="I412" s="1">
        <v>44318</v>
      </c>
      <c r="J412" s="2">
        <v>0.63541666666666663</v>
      </c>
      <c r="K412">
        <v>2</v>
      </c>
      <c r="L412">
        <v>8</v>
      </c>
      <c r="M412" t="s">
        <v>458</v>
      </c>
      <c r="N412" s="3" t="s">
        <v>549</v>
      </c>
      <c r="O412" s="3" t="s">
        <v>549</v>
      </c>
      <c r="P412" s="3" t="s">
        <v>863</v>
      </c>
      <c r="Q412" s="3">
        <f>VALUE(N412)*3600+VALUE(O412)*60+VALUE(SUBSTITUTE(P412,".",","))</f>
        <v>53.16</v>
      </c>
      <c r="R412" s="4" t="str">
        <f t="shared" si="6"/>
        <v>0:00:53,160</v>
      </c>
      <c r="S412" t="s">
        <v>4</v>
      </c>
      <c r="T412">
        <v>5198</v>
      </c>
      <c r="U412" t="s">
        <v>136</v>
      </c>
      <c r="V412" t="s">
        <v>131</v>
      </c>
      <c r="W412" t="s">
        <v>18</v>
      </c>
    </row>
    <row r="413" spans="1:23" outlineLevel="2" x14ac:dyDescent="0.3">
      <c r="A413" t="str">
        <f>U413&amp;" "&amp;V413&amp;" ("&amp;W413&amp;")"</f>
        <v>Iliaš Jakub (NOV)</v>
      </c>
      <c r="B413" t="str">
        <f>E413&amp;" "&amp;F413&amp;" "&amp;G413</f>
        <v>K1 200 Kadeti</v>
      </c>
      <c r="C413" t="str">
        <f>E413&amp;" "&amp;F413&amp;" "&amp;G413&amp;" "&amp;U413&amp;" "&amp;V413&amp;" ("&amp;W413&amp;")"</f>
        <v>K1 200 Kadeti Iliaš Jakub (NOV)</v>
      </c>
      <c r="D413">
        <v>105</v>
      </c>
      <c r="E413" t="s">
        <v>0</v>
      </c>
      <c r="F413">
        <v>200</v>
      </c>
      <c r="G413" t="s">
        <v>115</v>
      </c>
      <c r="H413" t="s">
        <v>2</v>
      </c>
      <c r="I413" s="1">
        <v>44318</v>
      </c>
      <c r="J413" s="2">
        <v>0.67708333333333337</v>
      </c>
      <c r="K413">
        <v>6</v>
      </c>
      <c r="L413">
        <v>3</v>
      </c>
      <c r="M413" t="s">
        <v>508</v>
      </c>
      <c r="N413" s="3" t="s">
        <v>549</v>
      </c>
      <c r="O413" s="3" t="s">
        <v>549</v>
      </c>
      <c r="P413" s="3" t="s">
        <v>908</v>
      </c>
      <c r="Q413" s="3">
        <f>VALUE(N413)*3600+VALUE(O413)*60+VALUE(SUBSTITUTE(P413,".",","))</f>
        <v>44.12</v>
      </c>
      <c r="R413" s="4" t="str">
        <f t="shared" si="6"/>
        <v>0:00:44,120</v>
      </c>
      <c r="S413" t="s">
        <v>4</v>
      </c>
      <c r="T413">
        <v>5198</v>
      </c>
      <c r="U413" t="s">
        <v>136</v>
      </c>
      <c r="V413" t="s">
        <v>131</v>
      </c>
      <c r="W413" t="s">
        <v>18</v>
      </c>
    </row>
    <row r="414" spans="1:23" outlineLevel="1" x14ac:dyDescent="0.3">
      <c r="C414" s="5" t="s">
        <v>1002</v>
      </c>
      <c r="I414" s="1"/>
      <c r="J414" s="2"/>
      <c r="N414" s="3"/>
      <c r="O414" s="3"/>
      <c r="P414" s="3"/>
      <c r="Q414" s="3">
        <f>SUBTOTAL(9,Q415:Q416)</f>
        <v>111.91999999999999</v>
      </c>
      <c r="R414" s="6" t="str">
        <f t="shared" si="6"/>
        <v>0:01:51,920</v>
      </c>
    </row>
    <row r="415" spans="1:23" outlineLevel="2" x14ac:dyDescent="0.3">
      <c r="A415" t="str">
        <f>U415&amp;" "&amp;V415&amp;" ("&amp;W415&amp;")"</f>
        <v>Kinczer Matúš (KOM)</v>
      </c>
      <c r="B415" t="str">
        <f>E415&amp;" "&amp;F415&amp;" "&amp;G415</f>
        <v>K1 200 Kadeti</v>
      </c>
      <c r="C415" t="str">
        <f>E415&amp;" "&amp;F415&amp;" "&amp;G415&amp;" "&amp;U415&amp;" "&amp;V415&amp;" ("&amp;W415&amp;")"</f>
        <v>K1 200 Kadeti Kinczer Matúš (KOM)</v>
      </c>
      <c r="D415">
        <v>91</v>
      </c>
      <c r="E415" t="s">
        <v>0</v>
      </c>
      <c r="F415">
        <v>200</v>
      </c>
      <c r="G415" t="s">
        <v>115</v>
      </c>
      <c r="H415" t="s">
        <v>2</v>
      </c>
      <c r="I415" s="1">
        <v>44318</v>
      </c>
      <c r="J415" s="2">
        <v>0.63541666666666663</v>
      </c>
      <c r="K415">
        <v>1</v>
      </c>
      <c r="L415">
        <v>9</v>
      </c>
      <c r="M415" t="s">
        <v>459</v>
      </c>
      <c r="N415" s="3" t="s">
        <v>549</v>
      </c>
      <c r="O415" s="3" t="s">
        <v>549</v>
      </c>
      <c r="P415" s="3" t="s">
        <v>864</v>
      </c>
      <c r="Q415" s="3">
        <f>VALUE(N415)*3600+VALUE(O415)*60+VALUE(SUBSTITUTE(P415,".",","))</f>
        <v>58.76</v>
      </c>
      <c r="R415" s="4" t="str">
        <f t="shared" si="6"/>
        <v>0:00:58,760</v>
      </c>
      <c r="S415" t="s">
        <v>4</v>
      </c>
      <c r="T415">
        <v>6285</v>
      </c>
      <c r="U415" t="s">
        <v>138</v>
      </c>
      <c r="V415" t="s">
        <v>139</v>
      </c>
      <c r="W415" t="s">
        <v>14</v>
      </c>
    </row>
    <row r="416" spans="1:23" outlineLevel="2" x14ac:dyDescent="0.3">
      <c r="A416" t="str">
        <f>U416&amp;" "&amp;V416&amp;" ("&amp;W416&amp;")"</f>
        <v>Kinczer Matúš (KOM)</v>
      </c>
      <c r="B416" t="str">
        <f>E416&amp;" "&amp;F416&amp;" "&amp;G416</f>
        <v>K1 200 Kadeti</v>
      </c>
      <c r="C416" t="str">
        <f>E416&amp;" "&amp;F416&amp;" "&amp;G416&amp;" "&amp;U416&amp;" "&amp;V416&amp;" ("&amp;W416&amp;")"</f>
        <v>K1 200 Kadeti Kinczer Matúš (KOM)</v>
      </c>
      <c r="D416">
        <v>105</v>
      </c>
      <c r="E416" t="s">
        <v>0</v>
      </c>
      <c r="F416">
        <v>200</v>
      </c>
      <c r="G416" t="s">
        <v>115</v>
      </c>
      <c r="H416" t="s">
        <v>2</v>
      </c>
      <c r="I416" s="1">
        <v>44318</v>
      </c>
      <c r="J416" s="2">
        <v>0.67708333333333337</v>
      </c>
      <c r="K416">
        <v>1</v>
      </c>
      <c r="L416">
        <v>9</v>
      </c>
      <c r="M416" t="s">
        <v>458</v>
      </c>
      <c r="N416" s="3" t="s">
        <v>549</v>
      </c>
      <c r="O416" s="3" t="s">
        <v>549</v>
      </c>
      <c r="P416" s="3" t="s">
        <v>863</v>
      </c>
      <c r="Q416" s="3">
        <f>VALUE(N416)*3600+VALUE(O416)*60+VALUE(SUBSTITUTE(P416,".",","))</f>
        <v>53.16</v>
      </c>
      <c r="R416" s="4" t="str">
        <f t="shared" si="6"/>
        <v>0:00:53,160</v>
      </c>
      <c r="S416" t="s">
        <v>4</v>
      </c>
      <c r="T416">
        <v>6285</v>
      </c>
      <c r="U416" t="s">
        <v>138</v>
      </c>
      <c r="V416" t="s">
        <v>139</v>
      </c>
      <c r="W416" t="s">
        <v>14</v>
      </c>
    </row>
    <row r="417" spans="1:23" outlineLevel="1" x14ac:dyDescent="0.3">
      <c r="C417" s="5" t="s">
        <v>1001</v>
      </c>
      <c r="I417" s="1"/>
      <c r="J417" s="2"/>
      <c r="N417" s="3"/>
      <c r="O417" s="3"/>
      <c r="P417" s="3"/>
      <c r="Q417" s="3">
        <f>SUBTOTAL(9,Q418:Q419)</f>
        <v>93.92</v>
      </c>
      <c r="R417" s="6" t="str">
        <f t="shared" si="6"/>
        <v>0:01:33,920</v>
      </c>
    </row>
    <row r="418" spans="1:23" outlineLevel="2" x14ac:dyDescent="0.3">
      <c r="A418" t="str">
        <f>U418&amp;" "&amp;V418&amp;" ("&amp;W418&amp;")"</f>
        <v>Lepi Máté (ŠAM)</v>
      </c>
      <c r="B418" t="str">
        <f>E418&amp;" "&amp;F418&amp;" "&amp;G418</f>
        <v>K1 200 Kadeti</v>
      </c>
      <c r="C418" t="str">
        <f>E418&amp;" "&amp;F418&amp;" "&amp;G418&amp;" "&amp;U418&amp;" "&amp;V418&amp;" ("&amp;W418&amp;")"</f>
        <v>K1 200 Kadeti Lepi Máté (ŠAM)</v>
      </c>
      <c r="D418">
        <v>92</v>
      </c>
      <c r="E418" t="s">
        <v>0</v>
      </c>
      <c r="F418">
        <v>200</v>
      </c>
      <c r="G418" t="s">
        <v>115</v>
      </c>
      <c r="H418" t="s">
        <v>2</v>
      </c>
      <c r="I418" s="1">
        <v>44318</v>
      </c>
      <c r="J418" s="2">
        <v>0.63750000000000007</v>
      </c>
      <c r="K418">
        <v>5</v>
      </c>
      <c r="L418">
        <v>3</v>
      </c>
      <c r="M418" t="s">
        <v>462</v>
      </c>
      <c r="N418" s="3" t="s">
        <v>549</v>
      </c>
      <c r="O418" s="3" t="s">
        <v>549</v>
      </c>
      <c r="P418" s="3" t="s">
        <v>867</v>
      </c>
      <c r="Q418" s="3">
        <f>VALUE(N418)*3600+VALUE(O418)*60+VALUE(SUBSTITUTE(P418,".",","))</f>
        <v>48.28</v>
      </c>
      <c r="R418" s="4" t="str">
        <f t="shared" si="6"/>
        <v>0:00:48,280</v>
      </c>
      <c r="S418" t="s">
        <v>4</v>
      </c>
      <c r="T418">
        <v>5195</v>
      </c>
      <c r="U418" t="s">
        <v>141</v>
      </c>
      <c r="V418" t="s">
        <v>142</v>
      </c>
      <c r="W418" t="s">
        <v>41</v>
      </c>
    </row>
    <row r="419" spans="1:23" outlineLevel="2" x14ac:dyDescent="0.3">
      <c r="A419" t="str">
        <f>U419&amp;" "&amp;V419&amp;" ("&amp;W419&amp;")"</f>
        <v>Lepi Máté (ŠAM)</v>
      </c>
      <c r="B419" t="str">
        <f>E419&amp;" "&amp;F419&amp;" "&amp;G419</f>
        <v>K1 200 Kadeti</v>
      </c>
      <c r="C419" t="str">
        <f>E419&amp;" "&amp;F419&amp;" "&amp;G419&amp;" "&amp;U419&amp;" "&amp;V419&amp;" ("&amp;W419&amp;")"</f>
        <v>K1 200 Kadeti Lepi Máté (ŠAM)</v>
      </c>
      <c r="D419">
        <v>106</v>
      </c>
      <c r="E419" t="s">
        <v>0</v>
      </c>
      <c r="F419">
        <v>200</v>
      </c>
      <c r="G419" t="s">
        <v>115</v>
      </c>
      <c r="H419" t="s">
        <v>2</v>
      </c>
      <c r="I419" s="1">
        <v>44318</v>
      </c>
      <c r="J419" s="2">
        <v>0.6791666666666667</v>
      </c>
      <c r="K419">
        <v>9</v>
      </c>
      <c r="L419">
        <v>1</v>
      </c>
      <c r="M419" t="s">
        <v>513</v>
      </c>
      <c r="N419" s="3" t="s">
        <v>549</v>
      </c>
      <c r="O419" s="3" t="s">
        <v>549</v>
      </c>
      <c r="P419" s="3" t="s">
        <v>913</v>
      </c>
      <c r="Q419" s="3">
        <f>VALUE(N419)*3600+VALUE(O419)*60+VALUE(SUBSTITUTE(P419,".",","))</f>
        <v>45.64</v>
      </c>
      <c r="R419" s="4" t="str">
        <f t="shared" si="6"/>
        <v>0:00:45,640</v>
      </c>
      <c r="S419" t="s">
        <v>4</v>
      </c>
      <c r="T419">
        <v>5195</v>
      </c>
      <c r="U419" t="s">
        <v>141</v>
      </c>
      <c r="V419" t="s">
        <v>142</v>
      </c>
      <c r="W419" t="s">
        <v>41</v>
      </c>
    </row>
    <row r="420" spans="1:23" outlineLevel="1" x14ac:dyDescent="0.3">
      <c r="C420" s="5" t="s">
        <v>1000</v>
      </c>
      <c r="I420" s="1"/>
      <c r="J420" s="2"/>
      <c r="N420" s="3"/>
      <c r="O420" s="3"/>
      <c r="P420" s="3"/>
      <c r="Q420" s="3">
        <f>SUBTOTAL(9,Q421:Q422)</f>
        <v>103.28</v>
      </c>
      <c r="R420" s="6" t="str">
        <f t="shared" si="6"/>
        <v>0:01:43,280</v>
      </c>
    </row>
    <row r="421" spans="1:23" outlineLevel="2" x14ac:dyDescent="0.3">
      <c r="A421" t="str">
        <f>U421&amp;" "&amp;V421&amp;" ("&amp;W421&amp;")"</f>
        <v>Perets Artur (ŠKD)</v>
      </c>
      <c r="B421" t="str">
        <f>E421&amp;" "&amp;F421&amp;" "&amp;G421</f>
        <v>K1 200 Kadeti</v>
      </c>
      <c r="C421" t="str">
        <f>E421&amp;" "&amp;F421&amp;" "&amp;G421&amp;" "&amp;U421&amp;" "&amp;V421&amp;" ("&amp;W421&amp;")"</f>
        <v>K1 200 Kadeti Perets Artur (ŠKD)</v>
      </c>
      <c r="D421">
        <v>92</v>
      </c>
      <c r="E421" t="s">
        <v>0</v>
      </c>
      <c r="F421">
        <v>200</v>
      </c>
      <c r="G421" t="s">
        <v>115</v>
      </c>
      <c r="H421" t="s">
        <v>2</v>
      </c>
      <c r="I421" s="1">
        <v>44318</v>
      </c>
      <c r="J421" s="2">
        <v>0.63750000000000007</v>
      </c>
      <c r="K421">
        <v>9</v>
      </c>
      <c r="L421">
        <v>8</v>
      </c>
      <c r="M421" t="s">
        <v>466</v>
      </c>
      <c r="N421" s="3" t="s">
        <v>549</v>
      </c>
      <c r="O421" s="3" t="s">
        <v>549</v>
      </c>
      <c r="P421" s="3" t="s">
        <v>870</v>
      </c>
      <c r="Q421" s="3">
        <f>VALUE(N421)*3600+VALUE(O421)*60+VALUE(SUBSTITUTE(P421,".",","))</f>
        <v>53.32</v>
      </c>
      <c r="R421" s="4" t="str">
        <f t="shared" si="6"/>
        <v>0:00:53,320</v>
      </c>
      <c r="S421" t="s">
        <v>4</v>
      </c>
      <c r="T421">
        <v>4760</v>
      </c>
      <c r="U421" t="s">
        <v>155</v>
      </c>
      <c r="V421" t="s">
        <v>156</v>
      </c>
      <c r="W421" t="s">
        <v>83</v>
      </c>
    </row>
    <row r="422" spans="1:23" outlineLevel="2" x14ac:dyDescent="0.3">
      <c r="A422" t="str">
        <f>U422&amp;" "&amp;V422&amp;" ("&amp;W422&amp;")"</f>
        <v>Perets Artur (ŠKD)</v>
      </c>
      <c r="B422" t="str">
        <f>E422&amp;" "&amp;F422&amp;" "&amp;G422</f>
        <v>K1 200 Kadeti</v>
      </c>
      <c r="C422" t="str">
        <f>E422&amp;" "&amp;F422&amp;" "&amp;G422&amp;" "&amp;U422&amp;" "&amp;V422&amp;" ("&amp;W422&amp;")"</f>
        <v>K1 200 Kadeti Perets Artur (ŠKD)</v>
      </c>
      <c r="D422">
        <v>106</v>
      </c>
      <c r="E422" t="s">
        <v>0</v>
      </c>
      <c r="F422">
        <v>200</v>
      </c>
      <c r="G422" t="s">
        <v>115</v>
      </c>
      <c r="H422" t="s">
        <v>2</v>
      </c>
      <c r="I422" s="1">
        <v>44318</v>
      </c>
      <c r="J422" s="2">
        <v>0.6791666666666667</v>
      </c>
      <c r="K422">
        <v>6</v>
      </c>
      <c r="L422">
        <v>8</v>
      </c>
      <c r="M422" t="s">
        <v>456</v>
      </c>
      <c r="N422" s="3" t="s">
        <v>549</v>
      </c>
      <c r="O422" s="3" t="s">
        <v>549</v>
      </c>
      <c r="P422" s="3" t="s">
        <v>862</v>
      </c>
      <c r="Q422" s="3">
        <f>VALUE(N422)*3600+VALUE(O422)*60+VALUE(SUBSTITUTE(P422,".",","))</f>
        <v>49.96</v>
      </c>
      <c r="R422" s="4" t="str">
        <f t="shared" si="6"/>
        <v>0:00:49,960</v>
      </c>
      <c r="S422" t="s">
        <v>4</v>
      </c>
      <c r="T422">
        <v>4760</v>
      </c>
      <c r="U422" t="s">
        <v>155</v>
      </c>
      <c r="V422" t="s">
        <v>156</v>
      </c>
      <c r="W422" t="s">
        <v>83</v>
      </c>
    </row>
    <row r="423" spans="1:23" outlineLevel="1" x14ac:dyDescent="0.3">
      <c r="C423" s="5" t="s">
        <v>999</v>
      </c>
      <c r="I423" s="1"/>
      <c r="J423" s="2"/>
      <c r="N423" s="3"/>
      <c r="O423" s="3"/>
      <c r="P423" s="3"/>
      <c r="Q423" s="3">
        <f>SUBTOTAL(9,Q424:Q425)</f>
        <v>93.68</v>
      </c>
      <c r="R423" s="6" t="str">
        <f t="shared" si="6"/>
        <v>0:01:33,680</v>
      </c>
    </row>
    <row r="424" spans="1:23" outlineLevel="2" x14ac:dyDescent="0.3">
      <c r="A424" t="str">
        <f>U424&amp;" "&amp;V424&amp;" ("&amp;W424&amp;")"</f>
        <v>Podleiszek Dávid (KOM)</v>
      </c>
      <c r="B424" t="str">
        <f>E424&amp;" "&amp;F424&amp;" "&amp;G424</f>
        <v>K1 200 Kadeti</v>
      </c>
      <c r="C424" t="str">
        <f>E424&amp;" "&amp;F424&amp;" "&amp;G424&amp;" "&amp;U424&amp;" "&amp;V424&amp;" ("&amp;W424&amp;")"</f>
        <v>K1 200 Kadeti Podleiszek Dávid (KOM)</v>
      </c>
      <c r="D424">
        <v>91</v>
      </c>
      <c r="E424" t="s">
        <v>0</v>
      </c>
      <c r="F424">
        <v>200</v>
      </c>
      <c r="G424" t="s">
        <v>115</v>
      </c>
      <c r="H424" t="s">
        <v>2</v>
      </c>
      <c r="I424" s="1">
        <v>44318</v>
      </c>
      <c r="J424" s="2">
        <v>0.63541666666666663</v>
      </c>
      <c r="K424">
        <v>7</v>
      </c>
      <c r="L424">
        <v>2</v>
      </c>
      <c r="M424" t="s">
        <v>452</v>
      </c>
      <c r="N424" s="3" t="s">
        <v>549</v>
      </c>
      <c r="O424" s="3" t="s">
        <v>549</v>
      </c>
      <c r="P424" s="3" t="s">
        <v>858</v>
      </c>
      <c r="Q424" s="3">
        <f>VALUE(N424)*3600+VALUE(O424)*60+VALUE(SUBSTITUTE(P424,".",","))</f>
        <v>47.8</v>
      </c>
      <c r="R424" s="4" t="str">
        <f t="shared" si="6"/>
        <v>0:00:47,800</v>
      </c>
      <c r="S424" t="s">
        <v>4</v>
      </c>
      <c r="T424">
        <v>4498</v>
      </c>
      <c r="U424" t="s">
        <v>12</v>
      </c>
      <c r="V424" t="s">
        <v>125</v>
      </c>
      <c r="W424" t="s">
        <v>14</v>
      </c>
    </row>
    <row r="425" spans="1:23" outlineLevel="2" x14ac:dyDescent="0.3">
      <c r="A425" t="str">
        <f>U425&amp;" "&amp;V425&amp;" ("&amp;W425&amp;")"</f>
        <v>Podleiszek Dávid (KOM)</v>
      </c>
      <c r="B425" t="str">
        <f>E425&amp;" "&amp;F425&amp;" "&amp;G425</f>
        <v>K1 200 Kadeti</v>
      </c>
      <c r="C425" t="str">
        <f>E425&amp;" "&amp;F425&amp;" "&amp;G425&amp;" "&amp;U425&amp;" "&amp;V425&amp;" ("&amp;W425&amp;")"</f>
        <v>K1 200 Kadeti Podleiszek Dávid (KOM)</v>
      </c>
      <c r="D425">
        <v>105</v>
      </c>
      <c r="E425" t="s">
        <v>0</v>
      </c>
      <c r="F425">
        <v>200</v>
      </c>
      <c r="G425" t="s">
        <v>115</v>
      </c>
      <c r="H425" t="s">
        <v>2</v>
      </c>
      <c r="I425" s="1">
        <v>44318</v>
      </c>
      <c r="J425" s="2">
        <v>0.67708333333333337</v>
      </c>
      <c r="K425">
        <v>3</v>
      </c>
      <c r="L425">
        <v>6</v>
      </c>
      <c r="M425" t="s">
        <v>510</v>
      </c>
      <c r="N425" s="3" t="s">
        <v>549</v>
      </c>
      <c r="O425" s="3" t="s">
        <v>549</v>
      </c>
      <c r="P425" s="3" t="s">
        <v>910</v>
      </c>
      <c r="Q425" s="3">
        <f>VALUE(N425)*3600+VALUE(O425)*60+VALUE(SUBSTITUTE(P425,".",","))</f>
        <v>45.88</v>
      </c>
      <c r="R425" s="4" t="str">
        <f t="shared" si="6"/>
        <v>0:00:45,880</v>
      </c>
      <c r="S425" t="s">
        <v>4</v>
      </c>
      <c r="T425">
        <v>4498</v>
      </c>
      <c r="U425" t="s">
        <v>12</v>
      </c>
      <c r="V425" t="s">
        <v>125</v>
      </c>
      <c r="W425" t="s">
        <v>14</v>
      </c>
    </row>
    <row r="426" spans="1:23" outlineLevel="1" x14ac:dyDescent="0.3">
      <c r="C426" s="5" t="s">
        <v>998</v>
      </c>
      <c r="I426" s="1"/>
      <c r="J426" s="2"/>
      <c r="N426" s="3"/>
      <c r="O426" s="3"/>
      <c r="P426" s="3"/>
      <c r="Q426" s="3">
        <f>SUBTOTAL(9,Q427:Q428)</f>
        <v>92.52000000000001</v>
      </c>
      <c r="R426" s="6" t="str">
        <f t="shared" si="6"/>
        <v>0:01:32,520</v>
      </c>
    </row>
    <row r="427" spans="1:23" outlineLevel="2" x14ac:dyDescent="0.3">
      <c r="A427" t="str">
        <f>U427&amp;" "&amp;V427&amp;" ("&amp;W427&amp;")"</f>
        <v>Pohanka Ivan (ZLP)</v>
      </c>
      <c r="B427" t="str">
        <f>E427&amp;" "&amp;F427&amp;" "&amp;G427</f>
        <v>K1 200 Kadeti</v>
      </c>
      <c r="C427" t="str">
        <f>E427&amp;" "&amp;F427&amp;" "&amp;G427&amp;" "&amp;U427&amp;" "&amp;V427&amp;" ("&amp;W427&amp;")"</f>
        <v>K1 200 Kadeti Pohanka Ivan (ZLP)</v>
      </c>
      <c r="D427">
        <v>92</v>
      </c>
      <c r="E427" t="s">
        <v>0</v>
      </c>
      <c r="F427">
        <v>200</v>
      </c>
      <c r="G427" t="s">
        <v>115</v>
      </c>
      <c r="H427" t="s">
        <v>2</v>
      </c>
      <c r="I427" s="1">
        <v>44318</v>
      </c>
      <c r="J427" s="2">
        <v>0.63750000000000007</v>
      </c>
      <c r="K427">
        <v>8</v>
      </c>
      <c r="L427">
        <v>1</v>
      </c>
      <c r="M427" t="s">
        <v>460</v>
      </c>
      <c r="N427" s="3" t="s">
        <v>549</v>
      </c>
      <c r="O427" s="3" t="s">
        <v>549</v>
      </c>
      <c r="P427" s="3" t="s">
        <v>865</v>
      </c>
      <c r="Q427" s="3">
        <f>VALUE(N427)*3600+VALUE(O427)*60+VALUE(SUBSTITUTE(P427,".",","))</f>
        <v>46.64</v>
      </c>
      <c r="R427" s="4" t="str">
        <f t="shared" si="6"/>
        <v>0:00:46,640</v>
      </c>
      <c r="S427" t="s">
        <v>4</v>
      </c>
      <c r="T427">
        <v>5835</v>
      </c>
      <c r="U427" t="s">
        <v>146</v>
      </c>
      <c r="V427" t="s">
        <v>147</v>
      </c>
      <c r="W427" t="s">
        <v>33</v>
      </c>
    </row>
    <row r="428" spans="1:23" outlineLevel="2" x14ac:dyDescent="0.3">
      <c r="A428" t="str">
        <f>U428&amp;" "&amp;V428&amp;" ("&amp;W428&amp;")"</f>
        <v>Pohanka Ivan (ZLP)</v>
      </c>
      <c r="B428" t="str">
        <f>E428&amp;" "&amp;F428&amp;" "&amp;G428</f>
        <v>K1 200 Kadeti</v>
      </c>
      <c r="C428" t="str">
        <f>E428&amp;" "&amp;F428&amp;" "&amp;G428&amp;" "&amp;U428&amp;" "&amp;V428&amp;" ("&amp;W428&amp;")"</f>
        <v>K1 200 Kadeti Pohanka Ivan (ZLP)</v>
      </c>
      <c r="D428">
        <v>106</v>
      </c>
      <c r="E428" t="s">
        <v>0</v>
      </c>
      <c r="F428">
        <v>200</v>
      </c>
      <c r="G428" t="s">
        <v>115</v>
      </c>
      <c r="H428" t="s">
        <v>2</v>
      </c>
      <c r="I428" s="1">
        <v>44318</v>
      </c>
      <c r="J428" s="2">
        <v>0.6791666666666667</v>
      </c>
      <c r="K428">
        <v>2</v>
      </c>
      <c r="L428">
        <v>2</v>
      </c>
      <c r="M428" t="s">
        <v>510</v>
      </c>
      <c r="N428" s="3" t="s">
        <v>549</v>
      </c>
      <c r="O428" s="3" t="s">
        <v>549</v>
      </c>
      <c r="P428" s="3" t="s">
        <v>910</v>
      </c>
      <c r="Q428" s="3">
        <f>VALUE(N428)*3600+VALUE(O428)*60+VALUE(SUBSTITUTE(P428,".",","))</f>
        <v>45.88</v>
      </c>
      <c r="R428" s="4" t="str">
        <f t="shared" si="6"/>
        <v>0:00:45,880</v>
      </c>
      <c r="S428" t="s">
        <v>4</v>
      </c>
      <c r="T428">
        <v>5835</v>
      </c>
      <c r="U428" t="s">
        <v>146</v>
      </c>
      <c r="V428" t="s">
        <v>147</v>
      </c>
      <c r="W428" t="s">
        <v>33</v>
      </c>
    </row>
    <row r="429" spans="1:23" outlineLevel="1" x14ac:dyDescent="0.3">
      <c r="C429" s="5" t="s">
        <v>997</v>
      </c>
      <c r="I429" s="1"/>
      <c r="J429" s="2"/>
      <c r="N429" s="3"/>
      <c r="O429" s="3"/>
      <c r="P429" s="3"/>
      <c r="Q429" s="3">
        <f>SUBTOTAL(9,Q430:Q431)</f>
        <v>95.36</v>
      </c>
      <c r="R429" s="6" t="str">
        <f t="shared" si="6"/>
        <v>0:01:35,360</v>
      </c>
    </row>
    <row r="430" spans="1:23" outlineLevel="2" x14ac:dyDescent="0.3">
      <c r="A430" t="str">
        <f>U430&amp;" "&amp;V430&amp;" ("&amp;W430&amp;")"</f>
        <v>Szabó Maximilián (NZA)</v>
      </c>
      <c r="B430" t="str">
        <f>E430&amp;" "&amp;F430&amp;" "&amp;G430</f>
        <v>K1 200 Kadeti</v>
      </c>
      <c r="C430" t="str">
        <f>E430&amp;" "&amp;F430&amp;" "&amp;G430&amp;" "&amp;U430&amp;" "&amp;V430&amp;" ("&amp;W430&amp;")"</f>
        <v>K1 200 Kadeti Szabó Maximilián (NZA)</v>
      </c>
      <c r="D430">
        <v>91</v>
      </c>
      <c r="E430" t="s">
        <v>0</v>
      </c>
      <c r="F430">
        <v>200</v>
      </c>
      <c r="G430" t="s">
        <v>115</v>
      </c>
      <c r="H430" t="s">
        <v>2</v>
      </c>
      <c r="I430" s="1">
        <v>44318</v>
      </c>
      <c r="J430" s="2">
        <v>0.63541666666666663</v>
      </c>
      <c r="K430">
        <v>8</v>
      </c>
      <c r="L430">
        <v>4</v>
      </c>
      <c r="M430" t="s">
        <v>454</v>
      </c>
      <c r="N430" s="3" t="s">
        <v>549</v>
      </c>
      <c r="O430" s="3" t="s">
        <v>549</v>
      </c>
      <c r="P430" s="3" t="s">
        <v>860</v>
      </c>
      <c r="Q430" s="3">
        <f>VALUE(N430)*3600+VALUE(O430)*60+VALUE(SUBSTITUTE(P430,".",","))</f>
        <v>48.44</v>
      </c>
      <c r="R430" s="4" t="str">
        <f t="shared" si="6"/>
        <v>0:00:48,440</v>
      </c>
      <c r="S430" t="s">
        <v>4</v>
      </c>
      <c r="T430">
        <v>5332</v>
      </c>
      <c r="U430" t="s">
        <v>122</v>
      </c>
      <c r="V430" t="s">
        <v>123</v>
      </c>
      <c r="W430" t="s">
        <v>48</v>
      </c>
    </row>
    <row r="431" spans="1:23" outlineLevel="2" x14ac:dyDescent="0.3">
      <c r="A431" t="str">
        <f>U431&amp;" "&amp;V431&amp;" ("&amp;W431&amp;")"</f>
        <v>Szabó Maximilián (NZA)</v>
      </c>
      <c r="B431" t="str">
        <f>E431&amp;" "&amp;F431&amp;" "&amp;G431</f>
        <v>K1 200 Kadeti</v>
      </c>
      <c r="C431" t="str">
        <f>E431&amp;" "&amp;F431&amp;" "&amp;G431&amp;" "&amp;U431&amp;" "&amp;V431&amp;" ("&amp;W431&amp;")"</f>
        <v>K1 200 Kadeti Szabó Maximilián (NZA)</v>
      </c>
      <c r="D431">
        <v>105</v>
      </c>
      <c r="E431" t="s">
        <v>0</v>
      </c>
      <c r="F431">
        <v>200</v>
      </c>
      <c r="G431" t="s">
        <v>115</v>
      </c>
      <c r="H431" t="s">
        <v>2</v>
      </c>
      <c r="I431" s="1">
        <v>44318</v>
      </c>
      <c r="J431" s="2">
        <v>0.67708333333333337</v>
      </c>
      <c r="K431">
        <v>7</v>
      </c>
      <c r="L431">
        <v>8</v>
      </c>
      <c r="M431" t="s">
        <v>512</v>
      </c>
      <c r="N431" s="3" t="s">
        <v>549</v>
      </c>
      <c r="O431" s="3" t="s">
        <v>549</v>
      </c>
      <c r="P431" s="3" t="s">
        <v>912</v>
      </c>
      <c r="Q431" s="3">
        <f>VALUE(N431)*3600+VALUE(O431)*60+VALUE(SUBSTITUTE(P431,".",","))</f>
        <v>46.92</v>
      </c>
      <c r="R431" s="4" t="str">
        <f t="shared" si="6"/>
        <v>0:00:46,920</v>
      </c>
      <c r="S431" t="s">
        <v>4</v>
      </c>
      <c r="T431">
        <v>5332</v>
      </c>
      <c r="U431" t="s">
        <v>122</v>
      </c>
      <c r="V431" t="s">
        <v>123</v>
      </c>
      <c r="W431" t="s">
        <v>48</v>
      </c>
    </row>
    <row r="432" spans="1:23" outlineLevel="1" x14ac:dyDescent="0.3">
      <c r="C432" s="5" t="s">
        <v>996</v>
      </c>
      <c r="I432" s="1"/>
      <c r="J432" s="2"/>
      <c r="N432" s="3"/>
      <c r="O432" s="3"/>
      <c r="P432" s="3"/>
      <c r="Q432" s="3">
        <f>SUBTOTAL(9,Q433:Q434)</f>
        <v>97.759999999999991</v>
      </c>
      <c r="R432" s="6" t="str">
        <f t="shared" si="6"/>
        <v>0:01:37,760</v>
      </c>
    </row>
    <row r="433" spans="1:23" outlineLevel="2" x14ac:dyDescent="0.3">
      <c r="A433" t="str">
        <f>U433&amp;" "&amp;V433&amp;" ("&amp;W433&amp;")"</f>
        <v>Ševčík Tomáš (ŠKD)</v>
      </c>
      <c r="B433" t="str">
        <f>E433&amp;" "&amp;F433&amp;" "&amp;G433</f>
        <v>K1 200 Kadeti</v>
      </c>
      <c r="C433" t="str">
        <f>E433&amp;" "&amp;F433&amp;" "&amp;G433&amp;" "&amp;U433&amp;" "&amp;V433&amp;" ("&amp;W433&amp;")"</f>
        <v>K1 200 Kadeti Ševčík Tomáš (ŠKD)</v>
      </c>
      <c r="D433">
        <v>92</v>
      </c>
      <c r="E433" t="s">
        <v>0</v>
      </c>
      <c r="F433">
        <v>200</v>
      </c>
      <c r="G433" t="s">
        <v>115</v>
      </c>
      <c r="H433" t="s">
        <v>2</v>
      </c>
      <c r="I433" s="1">
        <v>44318</v>
      </c>
      <c r="J433" s="2">
        <v>0.63750000000000007</v>
      </c>
      <c r="K433">
        <v>10</v>
      </c>
      <c r="L433">
        <v>4</v>
      </c>
      <c r="M433" t="s">
        <v>463</v>
      </c>
      <c r="N433" s="3" t="s">
        <v>549</v>
      </c>
      <c r="O433" s="3" t="s">
        <v>549</v>
      </c>
      <c r="P433" s="3" t="s">
        <v>868</v>
      </c>
      <c r="Q433" s="3">
        <f>VALUE(N433)*3600+VALUE(O433)*60+VALUE(SUBSTITUTE(P433,".",","))</f>
        <v>50.6</v>
      </c>
      <c r="R433" s="4" t="str">
        <f t="shared" si="6"/>
        <v>0:00:50,600</v>
      </c>
      <c r="S433" t="s">
        <v>4</v>
      </c>
      <c r="T433">
        <v>3971</v>
      </c>
      <c r="U433" t="s">
        <v>151</v>
      </c>
      <c r="V433" t="s">
        <v>54</v>
      </c>
      <c r="W433" t="s">
        <v>83</v>
      </c>
    </row>
    <row r="434" spans="1:23" outlineLevel="2" x14ac:dyDescent="0.3">
      <c r="A434" t="str">
        <f>U434&amp;" "&amp;V434&amp;" ("&amp;W434&amp;")"</f>
        <v>Ševčík Tomáš (ŠKD)</v>
      </c>
      <c r="B434" t="str">
        <f>E434&amp;" "&amp;F434&amp;" "&amp;G434</f>
        <v>K1 200 Kadeti</v>
      </c>
      <c r="C434" t="str">
        <f>E434&amp;" "&amp;F434&amp;" "&amp;G434&amp;" "&amp;U434&amp;" "&amp;V434&amp;" ("&amp;W434&amp;")"</f>
        <v>K1 200 Kadeti Ševčík Tomáš (ŠKD)</v>
      </c>
      <c r="D434">
        <v>106</v>
      </c>
      <c r="E434" t="s">
        <v>0</v>
      </c>
      <c r="F434">
        <v>200</v>
      </c>
      <c r="G434" t="s">
        <v>115</v>
      </c>
      <c r="H434" t="s">
        <v>2</v>
      </c>
      <c r="I434" s="1">
        <v>44318</v>
      </c>
      <c r="J434" s="2">
        <v>0.6791666666666667</v>
      </c>
      <c r="K434">
        <v>1</v>
      </c>
      <c r="L434">
        <v>3</v>
      </c>
      <c r="M434" t="s">
        <v>514</v>
      </c>
      <c r="N434" s="3" t="s">
        <v>549</v>
      </c>
      <c r="O434" s="3" t="s">
        <v>549</v>
      </c>
      <c r="P434" s="3" t="s">
        <v>914</v>
      </c>
      <c r="Q434" s="3">
        <f>VALUE(N434)*3600+VALUE(O434)*60+VALUE(SUBSTITUTE(P434,".",","))</f>
        <v>47.16</v>
      </c>
      <c r="R434" s="4" t="str">
        <f t="shared" si="6"/>
        <v>0:00:47,160</v>
      </c>
      <c r="S434" t="s">
        <v>4</v>
      </c>
      <c r="T434">
        <v>3971</v>
      </c>
      <c r="U434" t="s">
        <v>151</v>
      </c>
      <c r="V434" t="s">
        <v>54</v>
      </c>
      <c r="W434" t="s">
        <v>83</v>
      </c>
    </row>
    <row r="435" spans="1:23" outlineLevel="1" x14ac:dyDescent="0.3">
      <c r="C435" s="5" t="s">
        <v>995</v>
      </c>
      <c r="I435" s="1"/>
      <c r="J435" s="2"/>
      <c r="N435" s="3"/>
      <c r="O435" s="3"/>
      <c r="P435" s="3"/>
      <c r="Q435" s="3">
        <f>SUBTOTAL(9,Q436:Q437)</f>
        <v>108.92</v>
      </c>
      <c r="R435" s="6" t="str">
        <f t="shared" si="6"/>
        <v>0:01:48,920</v>
      </c>
    </row>
    <row r="436" spans="1:23" outlineLevel="2" x14ac:dyDescent="0.3">
      <c r="A436" t="str">
        <f>U436&amp;" "&amp;V436&amp;" ("&amp;W436&amp;")"</f>
        <v>Tereštík Marián (ZLP)</v>
      </c>
      <c r="B436" t="str">
        <f>E436&amp;" "&amp;F436&amp;" "&amp;G436</f>
        <v>K1 200 Kadeti</v>
      </c>
      <c r="C436" t="str">
        <f>E436&amp;" "&amp;F436&amp;" "&amp;G436&amp;" "&amp;U436&amp;" "&amp;V436&amp;" ("&amp;W436&amp;")"</f>
        <v>K1 200 Kadeti Tereštík Marián (ZLP)</v>
      </c>
      <c r="D436">
        <v>92</v>
      </c>
      <c r="E436" t="s">
        <v>0</v>
      </c>
      <c r="F436">
        <v>200</v>
      </c>
      <c r="G436" t="s">
        <v>115</v>
      </c>
      <c r="H436" t="s">
        <v>2</v>
      </c>
      <c r="I436" s="1">
        <v>44318</v>
      </c>
      <c r="J436" s="2">
        <v>0.63750000000000007</v>
      </c>
      <c r="K436">
        <v>1</v>
      </c>
      <c r="L436">
        <v>10</v>
      </c>
      <c r="M436" t="s">
        <v>468</v>
      </c>
      <c r="N436" s="3" t="s">
        <v>549</v>
      </c>
      <c r="O436" s="3" t="s">
        <v>549</v>
      </c>
      <c r="P436" s="3" t="s">
        <v>872</v>
      </c>
      <c r="Q436" s="3">
        <f>VALUE(N436)*3600+VALUE(O436)*60+VALUE(SUBSTITUTE(P436,".",","))</f>
        <v>56.84</v>
      </c>
      <c r="R436" s="4" t="str">
        <f t="shared" si="6"/>
        <v>0:00:56,840</v>
      </c>
      <c r="S436" t="s">
        <v>4</v>
      </c>
      <c r="T436">
        <v>5318</v>
      </c>
      <c r="U436" t="s">
        <v>163</v>
      </c>
      <c r="V436" t="s">
        <v>164</v>
      </c>
      <c r="W436" t="s">
        <v>33</v>
      </c>
    </row>
    <row r="437" spans="1:23" outlineLevel="2" x14ac:dyDescent="0.3">
      <c r="A437" t="str">
        <f>U437&amp;" "&amp;V437&amp;" ("&amp;W437&amp;")"</f>
        <v>Tereštík Marián (ZLP)</v>
      </c>
      <c r="B437" t="str">
        <f>E437&amp;" "&amp;F437&amp;" "&amp;G437</f>
        <v>K1 200 Kadeti</v>
      </c>
      <c r="C437" t="str">
        <f>E437&amp;" "&amp;F437&amp;" "&amp;G437&amp;" "&amp;U437&amp;" "&amp;V437&amp;" ("&amp;W437&amp;")"</f>
        <v>K1 200 Kadeti Tereštík Marián (ZLP)</v>
      </c>
      <c r="D437">
        <v>106</v>
      </c>
      <c r="E437" t="s">
        <v>0</v>
      </c>
      <c r="F437">
        <v>200</v>
      </c>
      <c r="G437" t="s">
        <v>115</v>
      </c>
      <c r="H437" t="s">
        <v>2</v>
      </c>
      <c r="I437" s="1">
        <v>44318</v>
      </c>
      <c r="J437" s="2">
        <v>0.6791666666666667</v>
      </c>
      <c r="K437">
        <v>5</v>
      </c>
      <c r="L437">
        <v>10</v>
      </c>
      <c r="M437" t="s">
        <v>519</v>
      </c>
      <c r="N437" s="3" t="s">
        <v>549</v>
      </c>
      <c r="O437" s="3" t="s">
        <v>549</v>
      </c>
      <c r="P437" s="3" t="s">
        <v>778</v>
      </c>
      <c r="Q437" s="3">
        <f>VALUE(N437)*3600+VALUE(O437)*60+VALUE(SUBSTITUTE(P437,".",","))</f>
        <v>52.08</v>
      </c>
      <c r="R437" s="4" t="str">
        <f t="shared" si="6"/>
        <v>0:00:52,080</v>
      </c>
      <c r="S437" t="s">
        <v>4</v>
      </c>
      <c r="T437">
        <v>5318</v>
      </c>
      <c r="U437" t="s">
        <v>163</v>
      </c>
      <c r="V437" t="s">
        <v>164</v>
      </c>
      <c r="W437" t="s">
        <v>33</v>
      </c>
    </row>
    <row r="438" spans="1:23" outlineLevel="1" x14ac:dyDescent="0.3">
      <c r="C438" s="5" t="s">
        <v>994</v>
      </c>
      <c r="I438" s="1"/>
      <c r="J438" s="2"/>
      <c r="N438" s="3"/>
      <c r="O438" s="3"/>
      <c r="P438" s="3"/>
      <c r="Q438" s="3">
        <f>SUBTOTAL(9,Q439:Q440)</f>
        <v>94.36</v>
      </c>
      <c r="R438" s="6" t="str">
        <f t="shared" si="6"/>
        <v>0:01:34,360</v>
      </c>
    </row>
    <row r="439" spans="1:23" outlineLevel="2" x14ac:dyDescent="0.3">
      <c r="A439" t="str">
        <f>U439&amp;" "&amp;V439&amp;" ("&amp;W439&amp;")"</f>
        <v>Tóth Ľudovít (KOM)</v>
      </c>
      <c r="B439" t="str">
        <f>E439&amp;" "&amp;F439&amp;" "&amp;G439</f>
        <v>K1 200 Kadeti</v>
      </c>
      <c r="C439" t="str">
        <f>E439&amp;" "&amp;F439&amp;" "&amp;G439&amp;" "&amp;U439&amp;" "&amp;V439&amp;" ("&amp;W439&amp;")"</f>
        <v>K1 200 Kadeti Tóth Ľudovít (KOM)</v>
      </c>
      <c r="D439">
        <v>91</v>
      </c>
      <c r="E439" t="s">
        <v>0</v>
      </c>
      <c r="F439">
        <v>200</v>
      </c>
      <c r="G439" t="s">
        <v>115</v>
      </c>
      <c r="H439" t="s">
        <v>2</v>
      </c>
      <c r="I439" s="1">
        <v>44318</v>
      </c>
      <c r="J439" s="2">
        <v>0.63541666666666663</v>
      </c>
      <c r="K439">
        <v>3</v>
      </c>
      <c r="L439">
        <v>5</v>
      </c>
      <c r="M439" t="s">
        <v>455</v>
      </c>
      <c r="N439" s="3" t="s">
        <v>549</v>
      </c>
      <c r="O439" s="3" t="s">
        <v>549</v>
      </c>
      <c r="P439" s="3" t="s">
        <v>861</v>
      </c>
      <c r="Q439" s="3">
        <f>VALUE(N439)*3600+VALUE(O439)*60+VALUE(SUBSTITUTE(P439,".",","))</f>
        <v>49.64</v>
      </c>
      <c r="R439" s="4" t="str">
        <f t="shared" si="6"/>
        <v>0:00:49,640</v>
      </c>
      <c r="S439" t="s">
        <v>4</v>
      </c>
      <c r="T439">
        <v>2963</v>
      </c>
      <c r="U439" t="s">
        <v>117</v>
      </c>
      <c r="V439" t="s">
        <v>118</v>
      </c>
      <c r="W439" t="s">
        <v>14</v>
      </c>
    </row>
    <row r="440" spans="1:23" outlineLevel="2" x14ac:dyDescent="0.3">
      <c r="A440" t="str">
        <f>U440&amp;" "&amp;V440&amp;" ("&amp;W440&amp;")"</f>
        <v>Tóth Ľudovít (KOM)</v>
      </c>
      <c r="B440" t="str">
        <f>E440&amp;" "&amp;F440&amp;" "&amp;G440</f>
        <v>K1 200 Kadeti</v>
      </c>
      <c r="C440" t="str">
        <f>E440&amp;" "&amp;F440&amp;" "&amp;G440&amp;" "&amp;U440&amp;" "&amp;V440&amp;" ("&amp;W440&amp;")"</f>
        <v>K1 200 Kadeti Tóth Ľudovít (KOM)</v>
      </c>
      <c r="D440">
        <v>105</v>
      </c>
      <c r="E440" t="s">
        <v>0</v>
      </c>
      <c r="F440">
        <v>200</v>
      </c>
      <c r="G440" t="s">
        <v>115</v>
      </c>
      <c r="H440" t="s">
        <v>2</v>
      </c>
      <c r="I440" s="1">
        <v>44318</v>
      </c>
      <c r="J440" s="2">
        <v>0.67708333333333337</v>
      </c>
      <c r="K440">
        <v>2</v>
      </c>
      <c r="L440">
        <v>4</v>
      </c>
      <c r="M440" t="s">
        <v>509</v>
      </c>
      <c r="N440" s="3" t="s">
        <v>549</v>
      </c>
      <c r="O440" s="3" t="s">
        <v>549</v>
      </c>
      <c r="P440" s="3" t="s">
        <v>909</v>
      </c>
      <c r="Q440" s="3">
        <f>VALUE(N440)*3600+VALUE(O440)*60+VALUE(SUBSTITUTE(P440,".",","))</f>
        <v>44.72</v>
      </c>
      <c r="R440" s="4" t="str">
        <f t="shared" si="6"/>
        <v>0:00:44,720</v>
      </c>
      <c r="S440" t="s">
        <v>4</v>
      </c>
      <c r="T440">
        <v>2963</v>
      </c>
      <c r="U440" t="s">
        <v>117</v>
      </c>
      <c r="V440" t="s">
        <v>118</v>
      </c>
      <c r="W440" t="s">
        <v>14</v>
      </c>
    </row>
    <row r="441" spans="1:23" outlineLevel="1" x14ac:dyDescent="0.3">
      <c r="C441" s="5" t="s">
        <v>993</v>
      </c>
      <c r="I441" s="1"/>
      <c r="J441" s="2"/>
      <c r="N441" s="3"/>
      <c r="O441" s="3"/>
      <c r="P441" s="3"/>
      <c r="Q441" s="3">
        <f>SUBTOTAL(9,Q442:Q443)</f>
        <v>96.800000000000011</v>
      </c>
      <c r="R441" s="6" t="str">
        <f t="shared" si="6"/>
        <v>0:01:36,800</v>
      </c>
    </row>
    <row r="442" spans="1:23" outlineLevel="2" x14ac:dyDescent="0.3">
      <c r="A442" t="str">
        <f>U442&amp;" "&amp;V442&amp;" ("&amp;W442&amp;")"</f>
        <v>Tučka Jakub (UKB)</v>
      </c>
      <c r="B442" t="str">
        <f>E442&amp;" "&amp;F442&amp;" "&amp;G442</f>
        <v>K1 200 Kadeti</v>
      </c>
      <c r="C442" t="str">
        <f>E442&amp;" "&amp;F442&amp;" "&amp;G442&amp;" "&amp;U442&amp;" "&amp;V442&amp;" ("&amp;W442&amp;")"</f>
        <v>K1 200 Kadeti Tučka Jakub (UKB)</v>
      </c>
      <c r="D442">
        <v>91</v>
      </c>
      <c r="E442" t="s">
        <v>0</v>
      </c>
      <c r="F442">
        <v>200</v>
      </c>
      <c r="G442" t="s">
        <v>115</v>
      </c>
      <c r="H442" t="s">
        <v>2</v>
      </c>
      <c r="I442" s="1">
        <v>44318</v>
      </c>
      <c r="J442" s="2">
        <v>0.63541666666666663</v>
      </c>
      <c r="K442">
        <v>9</v>
      </c>
      <c r="L442">
        <v>6</v>
      </c>
      <c r="M442" t="s">
        <v>456</v>
      </c>
      <c r="N442" s="3" t="s">
        <v>549</v>
      </c>
      <c r="O442" s="3" t="s">
        <v>549</v>
      </c>
      <c r="P442" s="3" t="s">
        <v>862</v>
      </c>
      <c r="Q442" s="3">
        <f>VALUE(N442)*3600+VALUE(O442)*60+VALUE(SUBSTITUTE(P442,".",","))</f>
        <v>49.96</v>
      </c>
      <c r="R442" s="4" t="str">
        <f t="shared" si="6"/>
        <v>0:00:49,960</v>
      </c>
      <c r="S442" t="s">
        <v>4</v>
      </c>
      <c r="T442">
        <v>2947</v>
      </c>
      <c r="U442" t="s">
        <v>130</v>
      </c>
      <c r="V442" t="s">
        <v>131</v>
      </c>
      <c r="W442" t="s">
        <v>55</v>
      </c>
    </row>
    <row r="443" spans="1:23" outlineLevel="2" x14ac:dyDescent="0.3">
      <c r="A443" t="str">
        <f>U443&amp;" "&amp;V443&amp;" ("&amp;W443&amp;")"</f>
        <v>Tučka Jakub (UKB)</v>
      </c>
      <c r="B443" t="str">
        <f>E443&amp;" "&amp;F443&amp;" "&amp;G443</f>
        <v>K1 200 Kadeti</v>
      </c>
      <c r="C443" t="str">
        <f>E443&amp;" "&amp;F443&amp;" "&amp;G443&amp;" "&amp;U443&amp;" "&amp;V443&amp;" ("&amp;W443&amp;")"</f>
        <v>K1 200 Kadeti Tučka Jakub (UKB)</v>
      </c>
      <c r="D443">
        <v>105</v>
      </c>
      <c r="E443" t="s">
        <v>0</v>
      </c>
      <c r="F443">
        <v>200</v>
      </c>
      <c r="G443" t="s">
        <v>115</v>
      </c>
      <c r="H443" t="s">
        <v>2</v>
      </c>
      <c r="I443" s="1">
        <v>44318</v>
      </c>
      <c r="J443" s="2">
        <v>0.67708333333333337</v>
      </c>
      <c r="K443">
        <v>5</v>
      </c>
      <c r="L443">
        <v>7</v>
      </c>
      <c r="M443" t="s">
        <v>511</v>
      </c>
      <c r="N443" s="3" t="s">
        <v>549</v>
      </c>
      <c r="O443" s="3" t="s">
        <v>549</v>
      </c>
      <c r="P443" s="3" t="s">
        <v>911</v>
      </c>
      <c r="Q443" s="3">
        <f>VALUE(N443)*3600+VALUE(O443)*60+VALUE(SUBSTITUTE(P443,".",","))</f>
        <v>46.84</v>
      </c>
      <c r="R443" s="4" t="str">
        <f t="shared" si="6"/>
        <v>0:00:46,840</v>
      </c>
      <c r="S443" t="s">
        <v>4</v>
      </c>
      <c r="T443">
        <v>2947</v>
      </c>
      <c r="U443" t="s">
        <v>130</v>
      </c>
      <c r="V443" t="s">
        <v>131</v>
      </c>
      <c r="W443" t="s">
        <v>55</v>
      </c>
    </row>
    <row r="444" spans="1:23" outlineLevel="1" x14ac:dyDescent="0.3">
      <c r="C444" s="5" t="s">
        <v>992</v>
      </c>
      <c r="I444" s="1"/>
      <c r="J444" s="2"/>
      <c r="N444" s="3"/>
      <c r="O444" s="3"/>
      <c r="P444" s="3"/>
      <c r="Q444" s="3">
        <f>SUBTOTAL(9,Q445:Q446)</f>
        <v>101.48</v>
      </c>
      <c r="R444" s="6" t="str">
        <f t="shared" si="6"/>
        <v>0:01:41,480</v>
      </c>
    </row>
    <row r="445" spans="1:23" outlineLevel="2" x14ac:dyDescent="0.3">
      <c r="A445" t="str">
        <f>U445&amp;" "&amp;V445&amp;" ("&amp;W445&amp;")"</f>
        <v>Záborský Richard (ŠAM)</v>
      </c>
      <c r="B445" t="str">
        <f>E445&amp;" "&amp;F445&amp;" "&amp;G445</f>
        <v>K1 200 Kadeti</v>
      </c>
      <c r="C445" t="str">
        <f>E445&amp;" "&amp;F445&amp;" "&amp;G445&amp;" "&amp;U445&amp;" "&amp;V445&amp;" ("&amp;W445&amp;")"</f>
        <v>K1 200 Kadeti Záborský Richard (ŠAM)</v>
      </c>
      <c r="D445">
        <v>92</v>
      </c>
      <c r="E445" t="s">
        <v>0</v>
      </c>
      <c r="F445">
        <v>200</v>
      </c>
      <c r="G445" t="s">
        <v>115</v>
      </c>
      <c r="H445" t="s">
        <v>2</v>
      </c>
      <c r="I445" s="1">
        <v>44318</v>
      </c>
      <c r="J445" s="2">
        <v>0.63750000000000007</v>
      </c>
      <c r="K445">
        <v>7</v>
      </c>
      <c r="L445">
        <v>5</v>
      </c>
      <c r="M445" t="s">
        <v>464</v>
      </c>
      <c r="N445" s="3" t="s">
        <v>549</v>
      </c>
      <c r="O445" s="3" t="s">
        <v>549</v>
      </c>
      <c r="P445" s="3" t="s">
        <v>869</v>
      </c>
      <c r="Q445" s="3">
        <f>VALUE(N445)*3600+VALUE(O445)*60+VALUE(SUBSTITUTE(P445,".",","))</f>
        <v>51.28</v>
      </c>
      <c r="R445" s="4" t="str">
        <f t="shared" si="6"/>
        <v>0:00:51,280</v>
      </c>
      <c r="S445" t="s">
        <v>4</v>
      </c>
      <c r="T445">
        <v>4978</v>
      </c>
      <c r="U445" t="s">
        <v>158</v>
      </c>
      <c r="V445" t="s">
        <v>159</v>
      </c>
      <c r="W445" t="s">
        <v>41</v>
      </c>
    </row>
    <row r="446" spans="1:23" outlineLevel="2" x14ac:dyDescent="0.3">
      <c r="A446" t="str">
        <f>U446&amp;" "&amp;V446&amp;" ("&amp;W446&amp;")"</f>
        <v>Záborský Richard (ŠAM)</v>
      </c>
      <c r="B446" t="str">
        <f>E446&amp;" "&amp;F446&amp;" "&amp;G446</f>
        <v>K1 200 Kadeti</v>
      </c>
      <c r="C446" t="str">
        <f>E446&amp;" "&amp;F446&amp;" "&amp;G446&amp;" "&amp;U446&amp;" "&amp;V446&amp;" ("&amp;W446&amp;")"</f>
        <v>K1 200 Kadeti Záborský Richard (ŠAM)</v>
      </c>
      <c r="D446">
        <v>106</v>
      </c>
      <c r="E446" t="s">
        <v>0</v>
      </c>
      <c r="F446">
        <v>200</v>
      </c>
      <c r="G446" t="s">
        <v>115</v>
      </c>
      <c r="H446" t="s">
        <v>2</v>
      </c>
      <c r="I446" s="1">
        <v>44318</v>
      </c>
      <c r="J446" s="2">
        <v>0.6791666666666667</v>
      </c>
      <c r="K446">
        <v>10</v>
      </c>
      <c r="L446">
        <v>9</v>
      </c>
      <c r="M446" t="s">
        <v>518</v>
      </c>
      <c r="N446" s="3" t="s">
        <v>549</v>
      </c>
      <c r="O446" s="3" t="s">
        <v>549</v>
      </c>
      <c r="P446" s="3" t="s">
        <v>918</v>
      </c>
      <c r="Q446" s="3">
        <f>VALUE(N446)*3600+VALUE(O446)*60+VALUE(SUBSTITUTE(P446,".",","))</f>
        <v>50.2</v>
      </c>
      <c r="R446" s="4" t="str">
        <f t="shared" si="6"/>
        <v>0:00:50,200</v>
      </c>
      <c r="S446" t="s">
        <v>4</v>
      </c>
      <c r="T446">
        <v>4978</v>
      </c>
      <c r="U446" t="s">
        <v>158</v>
      </c>
      <c r="V446" t="s">
        <v>159</v>
      </c>
      <c r="W446" t="s">
        <v>41</v>
      </c>
    </row>
    <row r="447" spans="1:23" outlineLevel="1" x14ac:dyDescent="0.3">
      <c r="C447" s="5" t="s">
        <v>991</v>
      </c>
      <c r="I447" s="1"/>
      <c r="J447" s="2"/>
      <c r="N447" s="3"/>
      <c r="O447" s="3"/>
      <c r="P447" s="3"/>
      <c r="Q447" s="3">
        <f>SUBTOTAL(9,Q448:Q449)</f>
        <v>107.18</v>
      </c>
      <c r="R447" s="6" t="str">
        <f t="shared" si="6"/>
        <v>0:01:47,180</v>
      </c>
    </row>
    <row r="448" spans="1:23" outlineLevel="2" x14ac:dyDescent="0.3">
      <c r="A448" t="str">
        <f>U448&amp;" "&amp;V448&amp;" ("&amp;W448&amp;")"</f>
        <v>Czaniková Tereza (ZLP)</v>
      </c>
      <c r="B448" t="str">
        <f>E448&amp;" "&amp;F448&amp;" "&amp;G448</f>
        <v>K1 200 Kadetky</v>
      </c>
      <c r="C448" t="str">
        <f>E448&amp;" "&amp;F448&amp;" "&amp;G448&amp;" "&amp;U448&amp;" "&amp;V448&amp;" ("&amp;W448&amp;")"</f>
        <v>K1 200 Kadetky Czaniková Tereza (ZLP)</v>
      </c>
      <c r="D448">
        <v>94</v>
      </c>
      <c r="E448" t="s">
        <v>0</v>
      </c>
      <c r="F448">
        <v>200</v>
      </c>
      <c r="G448" t="s">
        <v>173</v>
      </c>
      <c r="H448" t="s">
        <v>2</v>
      </c>
      <c r="I448" s="1">
        <v>44318</v>
      </c>
      <c r="J448" s="2">
        <v>0.64166666666666672</v>
      </c>
      <c r="K448">
        <v>5</v>
      </c>
      <c r="L448">
        <v>2</v>
      </c>
      <c r="M448" t="s">
        <v>472</v>
      </c>
      <c r="N448" s="3" t="s">
        <v>549</v>
      </c>
      <c r="O448" s="3" t="s">
        <v>549</v>
      </c>
      <c r="P448" s="3" t="s">
        <v>876</v>
      </c>
      <c r="Q448" s="3">
        <f>VALUE(N448)*3600+VALUE(O448)*60+VALUE(SUBSTITUTE(P448,".",","))</f>
        <v>54.64</v>
      </c>
      <c r="R448" s="4" t="str">
        <f t="shared" si="6"/>
        <v>0:00:54,640</v>
      </c>
      <c r="S448" t="s">
        <v>4</v>
      </c>
      <c r="T448">
        <v>5859</v>
      </c>
      <c r="U448" t="s">
        <v>178</v>
      </c>
      <c r="V448" t="s">
        <v>179</v>
      </c>
      <c r="W448" t="s">
        <v>33</v>
      </c>
    </row>
    <row r="449" spans="1:23" outlineLevel="2" x14ac:dyDescent="0.3">
      <c r="A449" t="str">
        <f>U449&amp;" "&amp;V449&amp;" ("&amp;W449&amp;")"</f>
        <v>Czaniková Tereza (ZLP)</v>
      </c>
      <c r="B449" t="str">
        <f>E449&amp;" "&amp;F449&amp;" "&amp;G449</f>
        <v>K1 200 Kadetky</v>
      </c>
      <c r="C449" t="str">
        <f>E449&amp;" "&amp;F449&amp;" "&amp;G449&amp;" "&amp;U449&amp;" "&amp;V449&amp;" ("&amp;W449&amp;")"</f>
        <v>K1 200 Kadetky Czaniková Tereza (ZLP)</v>
      </c>
      <c r="D449">
        <v>108</v>
      </c>
      <c r="E449" t="s">
        <v>0</v>
      </c>
      <c r="F449">
        <v>200</v>
      </c>
      <c r="G449" t="s">
        <v>173</v>
      </c>
      <c r="H449" t="s">
        <v>2</v>
      </c>
      <c r="I449" s="1">
        <v>44318</v>
      </c>
      <c r="J449" s="2">
        <v>0.68333333333333324</v>
      </c>
      <c r="K449">
        <v>7</v>
      </c>
      <c r="L449">
        <v>2</v>
      </c>
      <c r="M449" t="s">
        <v>524</v>
      </c>
      <c r="N449" s="3" t="s">
        <v>549</v>
      </c>
      <c r="O449" s="3" t="s">
        <v>549</v>
      </c>
      <c r="P449" s="3" t="s">
        <v>922</v>
      </c>
      <c r="Q449" s="3">
        <f>VALUE(N449)*3600+VALUE(O449)*60+VALUE(SUBSTITUTE(P449,".",","))</f>
        <v>52.54</v>
      </c>
      <c r="R449" s="4" t="str">
        <f t="shared" si="6"/>
        <v>0:00:52,540</v>
      </c>
      <c r="S449" t="s">
        <v>4</v>
      </c>
      <c r="T449">
        <v>5859</v>
      </c>
      <c r="U449" t="s">
        <v>178</v>
      </c>
      <c r="V449" t="s">
        <v>179</v>
      </c>
      <c r="W449" t="s">
        <v>33</v>
      </c>
    </row>
    <row r="450" spans="1:23" outlineLevel="1" x14ac:dyDescent="0.3">
      <c r="C450" s="5" t="s">
        <v>990</v>
      </c>
      <c r="I450" s="1"/>
      <c r="J450" s="2"/>
      <c r="N450" s="3"/>
      <c r="O450" s="3"/>
      <c r="P450" s="3"/>
      <c r="Q450" s="3">
        <f>SUBTOTAL(9,Q451:Q452)</f>
        <v>121.19999999999999</v>
      </c>
      <c r="R450" s="6" t="str">
        <f t="shared" si="6"/>
        <v>0:02:01,200</v>
      </c>
    </row>
    <row r="451" spans="1:23" outlineLevel="2" x14ac:dyDescent="0.3">
      <c r="A451" t="str">
        <f>U451&amp;" "&amp;V451&amp;" ("&amp;W451&amp;")"</f>
        <v>Gáborová Juliana (ŠAM)</v>
      </c>
      <c r="B451" t="str">
        <f>E451&amp;" "&amp;F451&amp;" "&amp;G451</f>
        <v>K1 200 Kadetky</v>
      </c>
      <c r="C451" t="str">
        <f>E451&amp;" "&amp;F451&amp;" "&amp;G451&amp;" "&amp;U451&amp;" "&amp;V451&amp;" ("&amp;W451&amp;")"</f>
        <v>K1 200 Kadetky Gáborová Juliana (ŠAM)</v>
      </c>
      <c r="D451">
        <v>94</v>
      </c>
      <c r="E451" t="s">
        <v>0</v>
      </c>
      <c r="F451">
        <v>200</v>
      </c>
      <c r="G451" t="s">
        <v>173</v>
      </c>
      <c r="H451" t="s">
        <v>2</v>
      </c>
      <c r="I451" s="1">
        <v>44318</v>
      </c>
      <c r="J451" s="2">
        <v>0.64166666666666672</v>
      </c>
      <c r="K451">
        <v>2</v>
      </c>
      <c r="L451">
        <v>6</v>
      </c>
      <c r="M451" t="s">
        <v>475</v>
      </c>
      <c r="N451" s="3" t="s">
        <v>549</v>
      </c>
      <c r="O451" s="3" t="s">
        <v>716</v>
      </c>
      <c r="P451" s="3" t="s">
        <v>878</v>
      </c>
      <c r="Q451" s="3">
        <f>VALUE(N451)*3600+VALUE(O451)*60+VALUE(SUBSTITUTE(P451,".",","))</f>
        <v>62.08</v>
      </c>
      <c r="R451" s="4" t="str">
        <f t="shared" si="6"/>
        <v>0:01:02,080</v>
      </c>
      <c r="S451" t="s">
        <v>4</v>
      </c>
      <c r="T451">
        <v>4746</v>
      </c>
      <c r="U451" t="s">
        <v>189</v>
      </c>
      <c r="V451" t="s">
        <v>190</v>
      </c>
      <c r="W451" t="s">
        <v>41</v>
      </c>
    </row>
    <row r="452" spans="1:23" outlineLevel="2" x14ac:dyDescent="0.3">
      <c r="A452" t="str">
        <f>U452&amp;" "&amp;V452&amp;" ("&amp;W452&amp;")"</f>
        <v>Gáborová Juliana (ŠAM)</v>
      </c>
      <c r="B452" t="str">
        <f>E452&amp;" "&amp;F452&amp;" "&amp;G452</f>
        <v>K1 200 Kadetky</v>
      </c>
      <c r="C452" t="str">
        <f>E452&amp;" "&amp;F452&amp;" "&amp;G452&amp;" "&amp;U452&amp;" "&amp;V452&amp;" ("&amp;W452&amp;")"</f>
        <v>K1 200 Kadetky Gáborová Juliana (ŠAM)</v>
      </c>
      <c r="D452">
        <v>108</v>
      </c>
      <c r="E452" t="s">
        <v>0</v>
      </c>
      <c r="F452">
        <v>200</v>
      </c>
      <c r="G452" t="s">
        <v>173</v>
      </c>
      <c r="H452" t="s">
        <v>2</v>
      </c>
      <c r="I452" s="1">
        <v>44318</v>
      </c>
      <c r="J452" s="2">
        <v>0.68333333333333324</v>
      </c>
      <c r="K452">
        <v>4</v>
      </c>
      <c r="L452">
        <v>6</v>
      </c>
      <c r="M452" t="s">
        <v>527</v>
      </c>
      <c r="N452" s="3" t="s">
        <v>549</v>
      </c>
      <c r="O452" s="3" t="s">
        <v>549</v>
      </c>
      <c r="P452" s="3" t="s">
        <v>925</v>
      </c>
      <c r="Q452" s="3">
        <f>VALUE(N452)*3600+VALUE(O452)*60+VALUE(SUBSTITUTE(P452,".",","))</f>
        <v>59.12</v>
      </c>
      <c r="R452" s="4" t="str">
        <f t="shared" ref="R452:R515" si="7">TEXT(Q452/(24*60*60),"[h]:mm:ss,000")</f>
        <v>0:00:59,120</v>
      </c>
      <c r="S452" t="s">
        <v>4</v>
      </c>
      <c r="T452">
        <v>4746</v>
      </c>
      <c r="U452" t="s">
        <v>189</v>
      </c>
      <c r="V452" t="s">
        <v>190</v>
      </c>
      <c r="W452" t="s">
        <v>41</v>
      </c>
    </row>
    <row r="453" spans="1:23" outlineLevel="1" x14ac:dyDescent="0.3">
      <c r="C453" s="5" t="s">
        <v>989</v>
      </c>
      <c r="I453" s="1"/>
      <c r="J453" s="2"/>
      <c r="N453" s="3"/>
      <c r="O453" s="3"/>
      <c r="P453" s="3"/>
      <c r="Q453" s="3">
        <f>SUBTOTAL(9,Q454:Q455)</f>
        <v>107.04</v>
      </c>
      <c r="R453" s="6" t="str">
        <f t="shared" si="7"/>
        <v>0:01:47,040</v>
      </c>
    </row>
    <row r="454" spans="1:23" outlineLevel="2" x14ac:dyDescent="0.3">
      <c r="A454" t="str">
        <f>U454&amp;" "&amp;V454&amp;" ("&amp;W454&amp;")"</f>
        <v>Gavorová Hana (PIE)</v>
      </c>
      <c r="B454" t="str">
        <f>E454&amp;" "&amp;F454&amp;" "&amp;G454</f>
        <v>K1 200 Kadetky</v>
      </c>
      <c r="C454" t="str">
        <f>E454&amp;" "&amp;F454&amp;" "&amp;G454&amp;" "&amp;U454&amp;" "&amp;V454&amp;" ("&amp;W454&amp;")"</f>
        <v>K1 200 Kadetky Gavorová Hana (PIE)</v>
      </c>
      <c r="D454">
        <v>94</v>
      </c>
      <c r="E454" t="s">
        <v>0</v>
      </c>
      <c r="F454">
        <v>200</v>
      </c>
      <c r="G454" t="s">
        <v>173</v>
      </c>
      <c r="H454" t="s">
        <v>2</v>
      </c>
      <c r="I454" s="1">
        <v>44318</v>
      </c>
      <c r="J454" s="2">
        <v>0.64166666666666672</v>
      </c>
      <c r="K454">
        <v>4</v>
      </c>
      <c r="L454">
        <v>1</v>
      </c>
      <c r="M454" t="s">
        <v>467</v>
      </c>
      <c r="N454" s="3" t="s">
        <v>549</v>
      </c>
      <c r="O454" s="3" t="s">
        <v>549</v>
      </c>
      <c r="P454" s="3" t="s">
        <v>871</v>
      </c>
      <c r="Q454" s="3">
        <f>VALUE(N454)*3600+VALUE(O454)*60+VALUE(SUBSTITUTE(P454,".",","))</f>
        <v>54.52</v>
      </c>
      <c r="R454" s="4" t="str">
        <f t="shared" si="7"/>
        <v>0:00:54,520</v>
      </c>
      <c r="S454" t="s">
        <v>4</v>
      </c>
      <c r="T454">
        <v>4752</v>
      </c>
      <c r="U454" t="s">
        <v>181</v>
      </c>
      <c r="V454" t="s">
        <v>99</v>
      </c>
      <c r="W454" t="s">
        <v>7</v>
      </c>
    </row>
    <row r="455" spans="1:23" outlineLevel="2" x14ac:dyDescent="0.3">
      <c r="A455" t="str">
        <f>U455&amp;" "&amp;V455&amp;" ("&amp;W455&amp;")"</f>
        <v>Gavorová Hana (PIE)</v>
      </c>
      <c r="B455" t="str">
        <f>E455&amp;" "&amp;F455&amp;" "&amp;G455</f>
        <v>K1 200 Kadetky</v>
      </c>
      <c r="C455" t="str">
        <f>E455&amp;" "&amp;F455&amp;" "&amp;G455&amp;" "&amp;U455&amp;" "&amp;V455&amp;" ("&amp;W455&amp;")"</f>
        <v>K1 200 Kadetky Gavorová Hana (PIE)</v>
      </c>
      <c r="D455">
        <v>108</v>
      </c>
      <c r="E455" t="s">
        <v>0</v>
      </c>
      <c r="F455">
        <v>200</v>
      </c>
      <c r="G455" t="s">
        <v>173</v>
      </c>
      <c r="H455" t="s">
        <v>2</v>
      </c>
      <c r="I455" s="1">
        <v>44318</v>
      </c>
      <c r="J455" s="2">
        <v>0.68333333333333324</v>
      </c>
      <c r="K455">
        <v>5</v>
      </c>
      <c r="L455">
        <v>1</v>
      </c>
      <c r="M455" t="s">
        <v>523</v>
      </c>
      <c r="N455" s="3" t="s">
        <v>549</v>
      </c>
      <c r="O455" s="3" t="s">
        <v>549</v>
      </c>
      <c r="P455" s="3" t="s">
        <v>921</v>
      </c>
      <c r="Q455" s="3">
        <f>VALUE(N455)*3600+VALUE(O455)*60+VALUE(SUBSTITUTE(P455,".",","))</f>
        <v>52.52</v>
      </c>
      <c r="R455" s="4" t="str">
        <f t="shared" si="7"/>
        <v>0:00:52,520</v>
      </c>
      <c r="S455" t="s">
        <v>4</v>
      </c>
      <c r="T455">
        <v>4752</v>
      </c>
      <c r="U455" t="s">
        <v>181</v>
      </c>
      <c r="V455" t="s">
        <v>99</v>
      </c>
      <c r="W455" t="s">
        <v>7</v>
      </c>
    </row>
    <row r="456" spans="1:23" outlineLevel="1" x14ac:dyDescent="0.3">
      <c r="C456" s="5" t="s">
        <v>988</v>
      </c>
      <c r="I456" s="1"/>
      <c r="J456" s="2"/>
      <c r="N456" s="3"/>
      <c r="O456" s="3"/>
      <c r="P456" s="3"/>
      <c r="Q456" s="3">
        <f>SUBTOTAL(9,Q457:Q458)</f>
        <v>110.56</v>
      </c>
      <c r="R456" s="6" t="str">
        <f t="shared" si="7"/>
        <v>0:01:50,560</v>
      </c>
    </row>
    <row r="457" spans="1:23" outlineLevel="2" x14ac:dyDescent="0.3">
      <c r="A457" t="str">
        <f>U457&amp;" "&amp;V457&amp;" ("&amp;W457&amp;")"</f>
        <v>Libaiová Laura (ŠKD)</v>
      </c>
      <c r="B457" t="str">
        <f>E457&amp;" "&amp;F457&amp;" "&amp;G457</f>
        <v>K1 200 Kadetky</v>
      </c>
      <c r="C457" t="str">
        <f>E457&amp;" "&amp;F457&amp;" "&amp;G457&amp;" "&amp;U457&amp;" "&amp;V457&amp;" ("&amp;W457&amp;")"</f>
        <v>K1 200 Kadetky Libaiová Laura (ŠKD)</v>
      </c>
      <c r="D457">
        <v>94</v>
      </c>
      <c r="E457" t="s">
        <v>0</v>
      </c>
      <c r="F457">
        <v>200</v>
      </c>
      <c r="G457" t="s">
        <v>173</v>
      </c>
      <c r="H457" t="s">
        <v>2</v>
      </c>
      <c r="I457" s="1">
        <v>44318</v>
      </c>
      <c r="J457" s="2">
        <v>0.64166666666666672</v>
      </c>
      <c r="K457">
        <v>7</v>
      </c>
      <c r="L457">
        <v>4</v>
      </c>
      <c r="M457" t="s">
        <v>474</v>
      </c>
      <c r="N457" s="3" t="s">
        <v>549</v>
      </c>
      <c r="O457" s="3" t="s">
        <v>549</v>
      </c>
      <c r="P457" s="3" t="s">
        <v>784</v>
      </c>
      <c r="Q457" s="3">
        <f>VALUE(N457)*3600+VALUE(O457)*60+VALUE(SUBSTITUTE(P457,".",","))</f>
        <v>56.4</v>
      </c>
      <c r="R457" s="4" t="str">
        <f t="shared" si="7"/>
        <v>0:00:56,400</v>
      </c>
      <c r="S457" t="s">
        <v>4</v>
      </c>
      <c r="T457">
        <v>4745</v>
      </c>
      <c r="U457" t="s">
        <v>186</v>
      </c>
      <c r="V457" t="s">
        <v>187</v>
      </c>
      <c r="W457" t="s">
        <v>83</v>
      </c>
    </row>
    <row r="458" spans="1:23" outlineLevel="2" x14ac:dyDescent="0.3">
      <c r="A458" t="str">
        <f>U458&amp;" "&amp;V458&amp;" ("&amp;W458&amp;")"</f>
        <v>Libaiová Laura (ŠKD)</v>
      </c>
      <c r="B458" t="str">
        <f>E458&amp;" "&amp;F458&amp;" "&amp;G458</f>
        <v>K1 200 Kadetky</v>
      </c>
      <c r="C458" t="str">
        <f>E458&amp;" "&amp;F458&amp;" "&amp;G458&amp;" "&amp;U458&amp;" "&amp;V458&amp;" ("&amp;W458&amp;")"</f>
        <v>K1 200 Kadetky Libaiová Laura (ŠKD)</v>
      </c>
      <c r="D458">
        <v>108</v>
      </c>
      <c r="E458" t="s">
        <v>0</v>
      </c>
      <c r="F458">
        <v>200</v>
      </c>
      <c r="G458" t="s">
        <v>173</v>
      </c>
      <c r="H458" t="s">
        <v>2</v>
      </c>
      <c r="I458" s="1">
        <v>44318</v>
      </c>
      <c r="J458" s="2">
        <v>0.68333333333333324</v>
      </c>
      <c r="K458">
        <v>2</v>
      </c>
      <c r="L458">
        <v>4</v>
      </c>
      <c r="M458" t="s">
        <v>525</v>
      </c>
      <c r="N458" s="3" t="s">
        <v>549</v>
      </c>
      <c r="O458" s="3" t="s">
        <v>549</v>
      </c>
      <c r="P458" s="3" t="s">
        <v>923</v>
      </c>
      <c r="Q458" s="3">
        <f>VALUE(N458)*3600+VALUE(O458)*60+VALUE(SUBSTITUTE(P458,".",","))</f>
        <v>54.16</v>
      </c>
      <c r="R458" s="4" t="str">
        <f t="shared" si="7"/>
        <v>0:00:54,160</v>
      </c>
      <c r="S458" t="s">
        <v>4</v>
      </c>
      <c r="T458">
        <v>4745</v>
      </c>
      <c r="U458" t="s">
        <v>186</v>
      </c>
      <c r="V458" t="s">
        <v>187</v>
      </c>
      <c r="W458" t="s">
        <v>83</v>
      </c>
    </row>
    <row r="459" spans="1:23" outlineLevel="1" x14ac:dyDescent="0.3">
      <c r="C459" s="5" t="s">
        <v>987</v>
      </c>
      <c r="I459" s="1"/>
      <c r="J459" s="2"/>
      <c r="N459" s="3"/>
      <c r="O459" s="3"/>
      <c r="P459" s="3"/>
      <c r="Q459" s="3">
        <f>SUBTOTAL(9,Q460:Q461)</f>
        <v>115.28</v>
      </c>
      <c r="R459" s="6" t="str">
        <f t="shared" si="7"/>
        <v>0:01:55,280</v>
      </c>
    </row>
    <row r="460" spans="1:23" outlineLevel="2" x14ac:dyDescent="0.3">
      <c r="A460" t="str">
        <f>U460&amp;" "&amp;V460&amp;" ("&amp;W460&amp;")"</f>
        <v>Šustová Veronika (ŠAM)</v>
      </c>
      <c r="B460" t="str">
        <f>E460&amp;" "&amp;F460&amp;" "&amp;G460</f>
        <v>K1 200 Kadetky</v>
      </c>
      <c r="C460" t="str">
        <f>E460&amp;" "&amp;F460&amp;" "&amp;G460&amp;" "&amp;U460&amp;" "&amp;V460&amp;" ("&amp;W460&amp;")"</f>
        <v>K1 200 Kadetky Šustová Veronika (ŠAM)</v>
      </c>
      <c r="D460">
        <v>94</v>
      </c>
      <c r="E460" t="s">
        <v>0</v>
      </c>
      <c r="F460">
        <v>200</v>
      </c>
      <c r="G460" t="s">
        <v>173</v>
      </c>
      <c r="H460" t="s">
        <v>2</v>
      </c>
      <c r="I460" s="1">
        <v>44318</v>
      </c>
      <c r="J460" s="2">
        <v>0.64166666666666672</v>
      </c>
      <c r="K460">
        <v>8</v>
      </c>
      <c r="L460">
        <v>5</v>
      </c>
      <c r="M460" t="s">
        <v>459</v>
      </c>
      <c r="N460" s="3" t="s">
        <v>549</v>
      </c>
      <c r="O460" s="3" t="s">
        <v>549</v>
      </c>
      <c r="P460" s="3" t="s">
        <v>864</v>
      </c>
      <c r="Q460" s="3">
        <f>VALUE(N460)*3600+VALUE(O460)*60+VALUE(SUBSTITUTE(P460,".",","))</f>
        <v>58.76</v>
      </c>
      <c r="R460" s="4" t="str">
        <f t="shared" si="7"/>
        <v>0:00:58,760</v>
      </c>
      <c r="S460" t="s">
        <v>4</v>
      </c>
      <c r="T460">
        <v>5955</v>
      </c>
      <c r="U460" t="s">
        <v>175</v>
      </c>
      <c r="V460" t="s">
        <v>176</v>
      </c>
      <c r="W460" t="s">
        <v>41</v>
      </c>
    </row>
    <row r="461" spans="1:23" outlineLevel="2" x14ac:dyDescent="0.3">
      <c r="A461" t="str">
        <f>U461&amp;" "&amp;V461&amp;" ("&amp;W461&amp;")"</f>
        <v>Šustová Veronika (ŠAM)</v>
      </c>
      <c r="B461" t="str">
        <f>E461&amp;" "&amp;F461&amp;" "&amp;G461</f>
        <v>K1 200 Kadetky</v>
      </c>
      <c r="C461" t="str">
        <f>E461&amp;" "&amp;F461&amp;" "&amp;G461&amp;" "&amp;U461&amp;" "&amp;V461&amp;" ("&amp;W461&amp;")"</f>
        <v>K1 200 Kadetky Šustová Veronika (ŠAM)</v>
      </c>
      <c r="D461">
        <v>108</v>
      </c>
      <c r="E461" t="s">
        <v>0</v>
      </c>
      <c r="F461">
        <v>200</v>
      </c>
      <c r="G461" t="s">
        <v>173</v>
      </c>
      <c r="H461" t="s">
        <v>2</v>
      </c>
      <c r="I461" s="1">
        <v>44318</v>
      </c>
      <c r="J461" s="2">
        <v>0.68333333333333324</v>
      </c>
      <c r="K461">
        <v>3</v>
      </c>
      <c r="L461">
        <v>5</v>
      </c>
      <c r="M461" t="s">
        <v>526</v>
      </c>
      <c r="N461" s="3" t="s">
        <v>549</v>
      </c>
      <c r="O461" s="3" t="s">
        <v>549</v>
      </c>
      <c r="P461" s="3" t="s">
        <v>924</v>
      </c>
      <c r="Q461" s="3">
        <f>VALUE(N461)*3600+VALUE(O461)*60+VALUE(SUBSTITUTE(P461,".",","))</f>
        <v>56.52</v>
      </c>
      <c r="R461" s="4" t="str">
        <f t="shared" si="7"/>
        <v>0:00:56,520</v>
      </c>
      <c r="S461" t="s">
        <v>4</v>
      </c>
      <c r="T461">
        <v>5955</v>
      </c>
      <c r="U461" t="s">
        <v>175</v>
      </c>
      <c r="V461" t="s">
        <v>176</v>
      </c>
      <c r="W461" t="s">
        <v>41</v>
      </c>
    </row>
    <row r="462" spans="1:23" outlineLevel="1" x14ac:dyDescent="0.3">
      <c r="C462" s="5" t="s">
        <v>986</v>
      </c>
      <c r="I462" s="1"/>
      <c r="J462" s="2"/>
      <c r="N462" s="3"/>
      <c r="O462" s="3"/>
      <c r="P462" s="3"/>
      <c r="Q462" s="3">
        <f>SUBTOTAL(9,Q463:Q464)</f>
        <v>109.16</v>
      </c>
      <c r="R462" s="6" t="str">
        <f t="shared" si="7"/>
        <v>0:01:49,160</v>
      </c>
    </row>
    <row r="463" spans="1:23" outlineLevel="2" x14ac:dyDescent="0.3">
      <c r="A463" t="str">
        <f>U463&amp;" "&amp;V463&amp;" ("&amp;W463&amp;")"</f>
        <v>Švecová Romana (PIE)</v>
      </c>
      <c r="B463" t="str">
        <f>E463&amp;" "&amp;F463&amp;" "&amp;G463</f>
        <v>K1 200 Kadetky</v>
      </c>
      <c r="C463" t="str">
        <f>E463&amp;" "&amp;F463&amp;" "&amp;G463&amp;" "&amp;U463&amp;" "&amp;V463&amp;" ("&amp;W463&amp;")"</f>
        <v>K1 200 Kadetky Švecová Romana (PIE)</v>
      </c>
      <c r="D463">
        <v>94</v>
      </c>
      <c r="E463" t="s">
        <v>0</v>
      </c>
      <c r="F463">
        <v>200</v>
      </c>
      <c r="G463" t="s">
        <v>173</v>
      </c>
      <c r="H463" t="s">
        <v>2</v>
      </c>
      <c r="I463" s="1">
        <v>44318</v>
      </c>
      <c r="J463" s="2">
        <v>0.64166666666666672</v>
      </c>
      <c r="K463">
        <v>3</v>
      </c>
      <c r="L463">
        <v>3</v>
      </c>
      <c r="M463" t="s">
        <v>473</v>
      </c>
      <c r="N463" s="3" t="s">
        <v>549</v>
      </c>
      <c r="O463" s="3" t="s">
        <v>549</v>
      </c>
      <c r="P463" s="3" t="s">
        <v>877</v>
      </c>
      <c r="Q463" s="3">
        <f>VALUE(N463)*3600+VALUE(O463)*60+VALUE(SUBSTITUTE(P463,".",","))</f>
        <v>56</v>
      </c>
      <c r="R463" s="4" t="str">
        <f t="shared" si="7"/>
        <v>0:00:56,000</v>
      </c>
      <c r="S463" t="s">
        <v>4</v>
      </c>
      <c r="T463">
        <v>3975</v>
      </c>
      <c r="U463" t="s">
        <v>183</v>
      </c>
      <c r="V463" t="s">
        <v>184</v>
      </c>
      <c r="W463" t="s">
        <v>7</v>
      </c>
    </row>
    <row r="464" spans="1:23" outlineLevel="2" x14ac:dyDescent="0.3">
      <c r="A464" t="str">
        <f>U464&amp;" "&amp;V464&amp;" ("&amp;W464&amp;")"</f>
        <v>Švecová Romana (PIE)</v>
      </c>
      <c r="B464" t="str">
        <f>E464&amp;" "&amp;F464&amp;" "&amp;G464</f>
        <v>K1 200 Kadetky</v>
      </c>
      <c r="C464" t="str">
        <f>E464&amp;" "&amp;F464&amp;" "&amp;G464&amp;" "&amp;U464&amp;" "&amp;V464&amp;" ("&amp;W464&amp;")"</f>
        <v>K1 200 Kadetky Švecová Romana (PIE)</v>
      </c>
      <c r="D464">
        <v>108</v>
      </c>
      <c r="E464" t="s">
        <v>0</v>
      </c>
      <c r="F464">
        <v>200</v>
      </c>
      <c r="G464" t="s">
        <v>173</v>
      </c>
      <c r="H464" t="s">
        <v>2</v>
      </c>
      <c r="I464" s="1">
        <v>44318</v>
      </c>
      <c r="J464" s="2">
        <v>0.68333333333333324</v>
      </c>
      <c r="K464">
        <v>6</v>
      </c>
      <c r="L464">
        <v>3</v>
      </c>
      <c r="M464" t="s">
        <v>458</v>
      </c>
      <c r="N464" s="3" t="s">
        <v>549</v>
      </c>
      <c r="O464" s="3" t="s">
        <v>549</v>
      </c>
      <c r="P464" s="3" t="s">
        <v>863</v>
      </c>
      <c r="Q464" s="3">
        <f>VALUE(N464)*3600+VALUE(O464)*60+VALUE(SUBSTITUTE(P464,".",","))</f>
        <v>53.16</v>
      </c>
      <c r="R464" s="4" t="str">
        <f t="shared" si="7"/>
        <v>0:00:53,160</v>
      </c>
      <c r="S464" t="s">
        <v>4</v>
      </c>
      <c r="T464">
        <v>3975</v>
      </c>
      <c r="U464" t="s">
        <v>183</v>
      </c>
      <c r="V464" t="s">
        <v>184</v>
      </c>
      <c r="W464" t="s">
        <v>7</v>
      </c>
    </row>
    <row r="465" spans="1:23" outlineLevel="1" x14ac:dyDescent="0.3">
      <c r="C465" s="5" t="s">
        <v>985</v>
      </c>
      <c r="I465" s="1"/>
      <c r="J465" s="2"/>
      <c r="N465" s="3"/>
      <c r="O465" s="3"/>
      <c r="P465" s="3"/>
      <c r="Q465" s="3">
        <f>SUBTOTAL(9,Q466:Q467)</f>
        <v>254.32</v>
      </c>
      <c r="R465" s="6" t="str">
        <f t="shared" si="7"/>
        <v>0:04:14,320</v>
      </c>
    </row>
    <row r="466" spans="1:23" outlineLevel="2" x14ac:dyDescent="0.3">
      <c r="A466" t="str">
        <f>U466&amp;" "&amp;V466&amp;" ("&amp;W466&amp;")"</f>
        <v>Babicza Kristóf (NZA)</v>
      </c>
      <c r="B466" t="str">
        <f>E466&amp;" "&amp;F466&amp;" "&amp;G466</f>
        <v>K1 500 Juniori</v>
      </c>
      <c r="C466" t="str">
        <f>E466&amp;" "&amp;F466&amp;" "&amp;G466&amp;" "&amp;U466&amp;" "&amp;V466&amp;" ("&amp;W466&amp;")"</f>
        <v>K1 500 Juniori Babicza Kristóf (NZA)</v>
      </c>
      <c r="D466">
        <v>50</v>
      </c>
      <c r="E466" t="s">
        <v>0</v>
      </c>
      <c r="F466">
        <v>500</v>
      </c>
      <c r="G466" t="s">
        <v>1</v>
      </c>
      <c r="H466" t="s">
        <v>2</v>
      </c>
      <c r="I466" s="1">
        <v>44318</v>
      </c>
      <c r="J466" s="2">
        <v>0.38541666666666669</v>
      </c>
      <c r="K466">
        <v>7</v>
      </c>
      <c r="L466">
        <v>3</v>
      </c>
      <c r="M466" t="s">
        <v>312</v>
      </c>
      <c r="N466" s="3" t="s">
        <v>549</v>
      </c>
      <c r="O466" s="3" t="s">
        <v>720</v>
      </c>
      <c r="P466" s="3" t="s">
        <v>728</v>
      </c>
      <c r="Q466" s="3">
        <f>VALUE(N466)*3600+VALUE(O466)*60+VALUE(SUBSTITUTE(P466,".",","))</f>
        <v>129.68</v>
      </c>
      <c r="R466" s="4" t="str">
        <f t="shared" si="7"/>
        <v>0:02:09,680</v>
      </c>
      <c r="S466" t="s">
        <v>4</v>
      </c>
      <c r="T466">
        <v>5435</v>
      </c>
      <c r="U466" t="s">
        <v>46</v>
      </c>
      <c r="V466" t="s">
        <v>47</v>
      </c>
      <c r="W466" t="s">
        <v>48</v>
      </c>
    </row>
    <row r="467" spans="1:23" outlineLevel="2" x14ac:dyDescent="0.3">
      <c r="A467" t="str">
        <f>U467&amp;" "&amp;V467&amp;" ("&amp;W467&amp;")"</f>
        <v>Babicza Kristóf (NZA)</v>
      </c>
      <c r="B467" t="str">
        <f>E467&amp;" "&amp;F467&amp;" "&amp;G467</f>
        <v>K1 500 Juniori</v>
      </c>
      <c r="C467" t="str">
        <f>E467&amp;" "&amp;F467&amp;" "&amp;G467&amp;" "&amp;U467&amp;" "&amp;V467&amp;" ("&amp;W467&amp;")"</f>
        <v>K1 500 Juniori Babicza Kristóf (NZA)</v>
      </c>
      <c r="D467">
        <v>64</v>
      </c>
      <c r="E467" t="s">
        <v>0</v>
      </c>
      <c r="F467">
        <v>500</v>
      </c>
      <c r="G467" t="s">
        <v>1</v>
      </c>
      <c r="H467" t="s">
        <v>2</v>
      </c>
      <c r="I467" s="1">
        <v>44318</v>
      </c>
      <c r="J467" s="2">
        <v>0.5854166666666667</v>
      </c>
      <c r="K467">
        <v>4</v>
      </c>
      <c r="L467">
        <v>3</v>
      </c>
      <c r="M467" t="s">
        <v>376</v>
      </c>
      <c r="N467" s="3" t="s">
        <v>549</v>
      </c>
      <c r="O467" s="3" t="s">
        <v>720</v>
      </c>
      <c r="P467" s="3" t="s">
        <v>706</v>
      </c>
      <c r="Q467" s="3">
        <f>VALUE(N467)*3600+VALUE(O467)*60+VALUE(SUBSTITUTE(P467,".",","))</f>
        <v>124.64</v>
      </c>
      <c r="R467" s="4" t="str">
        <f t="shared" si="7"/>
        <v>0:02:04,640</v>
      </c>
      <c r="S467" t="s">
        <v>4</v>
      </c>
      <c r="T467">
        <v>5435</v>
      </c>
      <c r="U467" t="s">
        <v>46</v>
      </c>
      <c r="V467" t="s">
        <v>47</v>
      </c>
      <c r="W467" t="s">
        <v>48</v>
      </c>
    </row>
    <row r="468" spans="1:23" outlineLevel="1" x14ac:dyDescent="0.3">
      <c r="C468" s="5" t="s">
        <v>984</v>
      </c>
      <c r="I468" s="1"/>
      <c r="J468" s="2"/>
      <c r="N468" s="3"/>
      <c r="O468" s="3"/>
      <c r="P468" s="3"/>
      <c r="Q468" s="3">
        <f>SUBTOTAL(9,Q469:Q470)</f>
        <v>280.45999999999998</v>
      </c>
      <c r="R468" s="6" t="str">
        <f t="shared" si="7"/>
        <v>0:04:40,460</v>
      </c>
    </row>
    <row r="469" spans="1:23" outlineLevel="2" x14ac:dyDescent="0.3">
      <c r="A469" t="str">
        <f>U469&amp;" "&amp;V469&amp;" ("&amp;W469&amp;")"</f>
        <v>Bajzík Michal (SLA)</v>
      </c>
      <c r="B469" t="str">
        <f>E469&amp;" "&amp;F469&amp;" "&amp;G469</f>
        <v>K1 500 Juniori</v>
      </c>
      <c r="C469" t="str">
        <f>E469&amp;" "&amp;F469&amp;" "&amp;G469&amp;" "&amp;U469&amp;" "&amp;V469&amp;" ("&amp;W469&amp;")"</f>
        <v>K1 500 Juniori Bajzík Michal (SLA)</v>
      </c>
      <c r="D469">
        <v>51</v>
      </c>
      <c r="E469" t="s">
        <v>0</v>
      </c>
      <c r="F469">
        <v>500</v>
      </c>
      <c r="G469" t="s">
        <v>1</v>
      </c>
      <c r="H469" t="s">
        <v>2</v>
      </c>
      <c r="I469" s="1">
        <v>44318</v>
      </c>
      <c r="J469" s="2">
        <v>0.38750000000000001</v>
      </c>
      <c r="K469">
        <v>5</v>
      </c>
      <c r="L469">
        <v>3</v>
      </c>
      <c r="M469" t="s">
        <v>318</v>
      </c>
      <c r="N469" s="3" t="s">
        <v>549</v>
      </c>
      <c r="O469" s="3" t="s">
        <v>720</v>
      </c>
      <c r="P469" s="3" t="s">
        <v>734</v>
      </c>
      <c r="Q469" s="3">
        <f>VALUE(N469)*3600+VALUE(O469)*60+VALUE(SUBSTITUTE(P469,".",","))</f>
        <v>149.82</v>
      </c>
      <c r="R469" s="4" t="str">
        <f t="shared" si="7"/>
        <v>0:02:29,820</v>
      </c>
      <c r="S469" t="s">
        <v>4</v>
      </c>
      <c r="T469">
        <v>2456</v>
      </c>
      <c r="U469" t="s">
        <v>68</v>
      </c>
      <c r="V469" t="s">
        <v>24</v>
      </c>
      <c r="W469" t="s">
        <v>64</v>
      </c>
    </row>
    <row r="470" spans="1:23" outlineLevel="2" x14ac:dyDescent="0.3">
      <c r="A470" t="str">
        <f>U470&amp;" "&amp;V470&amp;" ("&amp;W470&amp;")"</f>
        <v>Bajzík Michal (SLA)</v>
      </c>
      <c r="B470" t="str">
        <f>E470&amp;" "&amp;F470&amp;" "&amp;G470</f>
        <v>K1 500 Juniori</v>
      </c>
      <c r="C470" t="str">
        <f>E470&amp;" "&amp;F470&amp;" "&amp;G470&amp;" "&amp;U470&amp;" "&amp;V470&amp;" ("&amp;W470&amp;")"</f>
        <v>K1 500 Juniori Bajzík Michal (SLA)</v>
      </c>
      <c r="D470">
        <v>65</v>
      </c>
      <c r="E470" t="s">
        <v>0</v>
      </c>
      <c r="F470">
        <v>500</v>
      </c>
      <c r="G470" t="s">
        <v>1</v>
      </c>
      <c r="H470" t="s">
        <v>2</v>
      </c>
      <c r="I470" s="1">
        <v>44318</v>
      </c>
      <c r="J470" s="2">
        <v>0.58750000000000002</v>
      </c>
      <c r="K470">
        <v>6</v>
      </c>
      <c r="L470">
        <v>3</v>
      </c>
      <c r="M470" t="s">
        <v>381</v>
      </c>
      <c r="N470" s="3" t="s">
        <v>549</v>
      </c>
      <c r="O470" s="3" t="s">
        <v>720</v>
      </c>
      <c r="P470" s="3" t="s">
        <v>795</v>
      </c>
      <c r="Q470" s="3">
        <f>VALUE(N470)*3600+VALUE(O470)*60+VALUE(SUBSTITUTE(P470,".",","))</f>
        <v>130.63999999999999</v>
      </c>
      <c r="R470" s="4" t="str">
        <f t="shared" si="7"/>
        <v>0:02:10,640</v>
      </c>
      <c r="S470" t="s">
        <v>4</v>
      </c>
      <c r="T470">
        <v>2456</v>
      </c>
      <c r="U470" t="s">
        <v>68</v>
      </c>
      <c r="V470" t="s">
        <v>24</v>
      </c>
      <c r="W470" t="s">
        <v>64</v>
      </c>
    </row>
    <row r="471" spans="1:23" outlineLevel="1" x14ac:dyDescent="0.3">
      <c r="C471" s="5" t="s">
        <v>983</v>
      </c>
      <c r="I471" s="1"/>
      <c r="J471" s="2"/>
      <c r="N471" s="3"/>
      <c r="O471" s="3"/>
      <c r="P471" s="3"/>
      <c r="Q471" s="3">
        <f>SUBTOTAL(9,Q472:Q473)</f>
        <v>258.08</v>
      </c>
      <c r="R471" s="6" t="str">
        <f t="shared" si="7"/>
        <v>0:04:18,080</v>
      </c>
    </row>
    <row r="472" spans="1:23" outlineLevel="2" x14ac:dyDescent="0.3">
      <c r="A472" t="str">
        <f>U472&amp;" "&amp;V472&amp;" ("&amp;W472&amp;")"</f>
        <v>Cagáň Samuel (NOV)</v>
      </c>
      <c r="B472" t="str">
        <f>E472&amp;" "&amp;F472&amp;" "&amp;G472</f>
        <v>K1 500 Juniori</v>
      </c>
      <c r="C472" t="str">
        <f>E472&amp;" "&amp;F472&amp;" "&amp;G472&amp;" "&amp;U472&amp;" "&amp;V472&amp;" ("&amp;W472&amp;")"</f>
        <v>K1 500 Juniori Cagáň Samuel (NOV)</v>
      </c>
      <c r="D472">
        <v>49</v>
      </c>
      <c r="E472" t="s">
        <v>0</v>
      </c>
      <c r="F472">
        <v>500</v>
      </c>
      <c r="G472" t="s">
        <v>1</v>
      </c>
      <c r="H472" t="s">
        <v>2</v>
      </c>
      <c r="I472" s="1">
        <v>44318</v>
      </c>
      <c r="J472" s="2">
        <v>0.3833333333333333</v>
      </c>
      <c r="K472">
        <v>3</v>
      </c>
      <c r="L472">
        <v>8</v>
      </c>
      <c r="M472" t="s">
        <v>308</v>
      </c>
      <c r="N472" s="3" t="s">
        <v>549</v>
      </c>
      <c r="O472" s="3" t="s">
        <v>720</v>
      </c>
      <c r="P472" s="3" t="s">
        <v>724</v>
      </c>
      <c r="Q472" s="3">
        <f>VALUE(N472)*3600+VALUE(O472)*60+VALUE(SUBSTITUTE(P472,".",","))</f>
        <v>137.56</v>
      </c>
      <c r="R472" s="4" t="str">
        <f t="shared" si="7"/>
        <v>0:02:17,560</v>
      </c>
      <c r="S472" t="s">
        <v>4</v>
      </c>
      <c r="T472">
        <v>2435</v>
      </c>
      <c r="U472" t="s">
        <v>29</v>
      </c>
      <c r="V472" t="s">
        <v>30</v>
      </c>
      <c r="W472" t="s">
        <v>18</v>
      </c>
    </row>
    <row r="473" spans="1:23" outlineLevel="2" x14ac:dyDescent="0.3">
      <c r="A473" t="str">
        <f>U473&amp;" "&amp;V473&amp;" ("&amp;W473&amp;")"</f>
        <v>Cagáň Samuel (NOV)</v>
      </c>
      <c r="B473" t="str">
        <f>E473&amp;" "&amp;F473&amp;" "&amp;G473</f>
        <v>K1 500 Juniori</v>
      </c>
      <c r="C473" t="str">
        <f>E473&amp;" "&amp;F473&amp;" "&amp;G473&amp;" "&amp;U473&amp;" "&amp;V473&amp;" ("&amp;W473&amp;")"</f>
        <v>K1 500 Juniori Cagáň Samuel (NOV)</v>
      </c>
      <c r="D473">
        <v>63</v>
      </c>
      <c r="E473" t="s">
        <v>0</v>
      </c>
      <c r="F473">
        <v>500</v>
      </c>
      <c r="G473" t="s">
        <v>1</v>
      </c>
      <c r="H473" t="s">
        <v>2</v>
      </c>
      <c r="I473" s="1">
        <v>44318</v>
      </c>
      <c r="J473" s="2">
        <v>0.58333333333333337</v>
      </c>
      <c r="K473">
        <v>7</v>
      </c>
      <c r="L473">
        <v>7</v>
      </c>
      <c r="M473" t="s">
        <v>371</v>
      </c>
      <c r="N473" s="3" t="s">
        <v>549</v>
      </c>
      <c r="O473" s="3" t="s">
        <v>720</v>
      </c>
      <c r="P473" s="3" t="s">
        <v>786</v>
      </c>
      <c r="Q473" s="3">
        <f>VALUE(N473)*3600+VALUE(O473)*60+VALUE(SUBSTITUTE(P473,".",","))</f>
        <v>120.52</v>
      </c>
      <c r="R473" s="4" t="str">
        <f t="shared" si="7"/>
        <v>0:02:00,520</v>
      </c>
      <c r="S473" t="s">
        <v>4</v>
      </c>
      <c r="T473">
        <v>2435</v>
      </c>
      <c r="U473" t="s">
        <v>29</v>
      </c>
      <c r="V473" t="s">
        <v>30</v>
      </c>
      <c r="W473" t="s">
        <v>18</v>
      </c>
    </row>
    <row r="474" spans="1:23" outlineLevel="1" x14ac:dyDescent="0.3">
      <c r="C474" s="5" t="s">
        <v>982</v>
      </c>
      <c r="I474" s="1"/>
      <c r="J474" s="2"/>
      <c r="N474" s="3"/>
      <c r="O474" s="3"/>
      <c r="P474" s="3"/>
      <c r="Q474" s="3">
        <f>SUBTOTAL(9,Q475:Q476)</f>
        <v>270.93799999999999</v>
      </c>
      <c r="R474" s="6" t="str">
        <f t="shared" si="7"/>
        <v>0:04:30,938</v>
      </c>
    </row>
    <row r="475" spans="1:23" outlineLevel="2" x14ac:dyDescent="0.3">
      <c r="A475" t="str">
        <f>U475&amp;" "&amp;V475&amp;" ("&amp;W475&amp;")"</f>
        <v>Carrington Corwin (PIE)</v>
      </c>
      <c r="B475" t="str">
        <f>E475&amp;" "&amp;F475&amp;" "&amp;G475</f>
        <v>K1 500 Juniori</v>
      </c>
      <c r="C475" t="str">
        <f>E475&amp;" "&amp;F475&amp;" "&amp;G475&amp;" "&amp;U475&amp;" "&amp;V475&amp;" ("&amp;W475&amp;")"</f>
        <v>K1 500 Juniori Carrington Corwin (PIE)</v>
      </c>
      <c r="D475">
        <v>51</v>
      </c>
      <c r="E475" t="s">
        <v>0</v>
      </c>
      <c r="F475">
        <v>500</v>
      </c>
      <c r="G475" t="s">
        <v>1</v>
      </c>
      <c r="H475" t="s">
        <v>2</v>
      </c>
      <c r="I475" s="1">
        <v>44318</v>
      </c>
      <c r="J475" s="2">
        <v>0.38750000000000001</v>
      </c>
      <c r="K475">
        <v>6</v>
      </c>
      <c r="L475">
        <v>2</v>
      </c>
      <c r="M475" t="s">
        <v>317</v>
      </c>
      <c r="N475" s="3" t="s">
        <v>549</v>
      </c>
      <c r="O475" s="3" t="s">
        <v>720</v>
      </c>
      <c r="P475" s="3" t="s">
        <v>733</v>
      </c>
      <c r="Q475" s="3">
        <f>VALUE(N475)*3600+VALUE(O475)*60+VALUE(SUBSTITUTE(P475,".",","))</f>
        <v>145.178</v>
      </c>
      <c r="R475" s="4" t="str">
        <f t="shared" si="7"/>
        <v>0:02:25,178</v>
      </c>
      <c r="S475" t="s">
        <v>4</v>
      </c>
      <c r="T475">
        <v>5267</v>
      </c>
      <c r="U475" t="s">
        <v>59</v>
      </c>
      <c r="V475" t="s">
        <v>60</v>
      </c>
      <c r="W475" t="s">
        <v>7</v>
      </c>
    </row>
    <row r="476" spans="1:23" outlineLevel="2" x14ac:dyDescent="0.3">
      <c r="A476" t="str">
        <f>U476&amp;" "&amp;V476&amp;" ("&amp;W476&amp;")"</f>
        <v>Carrington Corwin (PIE)</v>
      </c>
      <c r="B476" t="str">
        <f>E476&amp;" "&amp;F476&amp;" "&amp;G476</f>
        <v>K1 500 Juniori</v>
      </c>
      <c r="C476" t="str">
        <f>E476&amp;" "&amp;F476&amp;" "&amp;G476&amp;" "&amp;U476&amp;" "&amp;V476&amp;" ("&amp;W476&amp;")"</f>
        <v>K1 500 Juniori Carrington Corwin (PIE)</v>
      </c>
      <c r="D476">
        <v>65</v>
      </c>
      <c r="E476" t="s">
        <v>0</v>
      </c>
      <c r="F476">
        <v>500</v>
      </c>
      <c r="G476" t="s">
        <v>1</v>
      </c>
      <c r="H476" t="s">
        <v>2</v>
      </c>
      <c r="I476" s="1">
        <v>44318</v>
      </c>
      <c r="J476" s="2">
        <v>0.58750000000000002</v>
      </c>
      <c r="K476">
        <v>7</v>
      </c>
      <c r="L476">
        <v>1</v>
      </c>
      <c r="M476" t="s">
        <v>311</v>
      </c>
      <c r="N476" s="3" t="s">
        <v>549</v>
      </c>
      <c r="O476" s="3" t="s">
        <v>720</v>
      </c>
      <c r="P476" s="3" t="s">
        <v>727</v>
      </c>
      <c r="Q476" s="3">
        <f>VALUE(N476)*3600+VALUE(O476)*60+VALUE(SUBSTITUTE(P476,".",","))</f>
        <v>125.76</v>
      </c>
      <c r="R476" s="4" t="str">
        <f t="shared" si="7"/>
        <v>0:02:05,760</v>
      </c>
      <c r="S476" t="s">
        <v>4</v>
      </c>
      <c r="T476">
        <v>5267</v>
      </c>
      <c r="U476" t="s">
        <v>59</v>
      </c>
      <c r="V476" t="s">
        <v>60</v>
      </c>
      <c r="W476" t="s">
        <v>7</v>
      </c>
    </row>
    <row r="477" spans="1:23" outlineLevel="1" x14ac:dyDescent="0.3">
      <c r="C477" s="5" t="s">
        <v>981</v>
      </c>
      <c r="I477" s="1"/>
      <c r="J477" s="2"/>
      <c r="N477" s="3"/>
      <c r="O477" s="3"/>
      <c r="P477" s="3"/>
      <c r="Q477" s="3">
        <f>SUBTOTAL(9,Q478:Q479)</f>
        <v>236.83999999999997</v>
      </c>
      <c r="R477" s="6" t="str">
        <f t="shared" si="7"/>
        <v>0:03:56,840</v>
      </c>
    </row>
    <row r="478" spans="1:23" outlineLevel="2" x14ac:dyDescent="0.3">
      <c r="A478" t="str">
        <f>U478&amp;" "&amp;V478&amp;" ("&amp;W478&amp;")"</f>
        <v>Današ Matej (PIE)</v>
      </c>
      <c r="B478" t="str">
        <f>E478&amp;" "&amp;F478&amp;" "&amp;G478</f>
        <v>K1 500 Juniori</v>
      </c>
      <c r="C478" t="str">
        <f>E478&amp;" "&amp;F478&amp;" "&amp;G478&amp;" "&amp;U478&amp;" "&amp;V478&amp;" ("&amp;W478&amp;")"</f>
        <v>K1 500 Juniori Današ Matej (PIE)</v>
      </c>
      <c r="D478">
        <v>49</v>
      </c>
      <c r="E478" t="s">
        <v>0</v>
      </c>
      <c r="F478">
        <v>500</v>
      </c>
      <c r="G478" t="s">
        <v>1</v>
      </c>
      <c r="H478" t="s">
        <v>2</v>
      </c>
      <c r="I478" s="1">
        <v>44318</v>
      </c>
      <c r="J478" s="2">
        <v>0.3833333333333333</v>
      </c>
      <c r="K478">
        <v>4</v>
      </c>
      <c r="L478">
        <v>4</v>
      </c>
      <c r="M478" t="s">
        <v>304</v>
      </c>
      <c r="N478" s="3" t="s">
        <v>549</v>
      </c>
      <c r="O478" s="3" t="s">
        <v>720</v>
      </c>
      <c r="P478" s="3" t="s">
        <v>721</v>
      </c>
      <c r="Q478" s="3">
        <f>VALUE(N478)*3600+VALUE(O478)*60+VALUE(SUBSTITUTE(P478,".",","))</f>
        <v>120.8</v>
      </c>
      <c r="R478" s="4" t="str">
        <f t="shared" si="7"/>
        <v>0:02:00,800</v>
      </c>
      <c r="S478" t="s">
        <v>4</v>
      </c>
      <c r="T478">
        <v>211</v>
      </c>
      <c r="U478" t="s">
        <v>20</v>
      </c>
      <c r="V478" t="s">
        <v>21</v>
      </c>
      <c r="W478" t="s">
        <v>7</v>
      </c>
    </row>
    <row r="479" spans="1:23" outlineLevel="2" x14ac:dyDescent="0.3">
      <c r="A479" t="str">
        <f>U479&amp;" "&amp;V479&amp;" ("&amp;W479&amp;")"</f>
        <v>Današ Matej (PIE)</v>
      </c>
      <c r="B479" t="str">
        <f>E479&amp;" "&amp;F479&amp;" "&amp;G479</f>
        <v>K1 500 Juniori</v>
      </c>
      <c r="C479" t="str">
        <f>E479&amp;" "&amp;F479&amp;" "&amp;G479&amp;" "&amp;U479&amp;" "&amp;V479&amp;" ("&amp;W479&amp;")"</f>
        <v>K1 500 Juniori Današ Matej (PIE)</v>
      </c>
      <c r="D479">
        <v>63</v>
      </c>
      <c r="E479" t="s">
        <v>0</v>
      </c>
      <c r="F479">
        <v>500</v>
      </c>
      <c r="G479" t="s">
        <v>1</v>
      </c>
      <c r="H479" t="s">
        <v>2</v>
      </c>
      <c r="I479" s="1">
        <v>44318</v>
      </c>
      <c r="J479" s="2">
        <v>0.58333333333333337</v>
      </c>
      <c r="K479">
        <v>3</v>
      </c>
      <c r="L479">
        <v>3</v>
      </c>
      <c r="M479" t="s">
        <v>367</v>
      </c>
      <c r="N479" s="3" t="s">
        <v>549</v>
      </c>
      <c r="O479" s="3" t="s">
        <v>716</v>
      </c>
      <c r="P479" s="3" t="s">
        <v>782</v>
      </c>
      <c r="Q479" s="3">
        <f>VALUE(N479)*3600+VALUE(O479)*60+VALUE(SUBSTITUTE(P479,".",","))</f>
        <v>116.03999999999999</v>
      </c>
      <c r="R479" s="4" t="str">
        <f t="shared" si="7"/>
        <v>0:01:56,040</v>
      </c>
      <c r="S479" t="s">
        <v>4</v>
      </c>
      <c r="T479">
        <v>211</v>
      </c>
      <c r="U479" t="s">
        <v>20</v>
      </c>
      <c r="V479" t="s">
        <v>21</v>
      </c>
      <c r="W479" t="s">
        <v>7</v>
      </c>
    </row>
    <row r="480" spans="1:23" outlineLevel="1" x14ac:dyDescent="0.3">
      <c r="C480" s="5" t="s">
        <v>980</v>
      </c>
      <c r="I480" s="1"/>
      <c r="J480" s="2"/>
      <c r="N480" s="3"/>
      <c r="O480" s="3"/>
      <c r="P480" s="3"/>
      <c r="Q480" s="3">
        <f>SUBTOTAL(9,Q481:Q482)</f>
        <v>263.32</v>
      </c>
      <c r="R480" s="6" t="str">
        <f t="shared" si="7"/>
        <v>0:04:23,320</v>
      </c>
    </row>
    <row r="481" spans="1:23" outlineLevel="2" x14ac:dyDescent="0.3">
      <c r="A481" t="str">
        <f>U481&amp;" "&amp;V481&amp;" ("&amp;W481&amp;")"</f>
        <v>Hutko Juraj (UKB)</v>
      </c>
      <c r="B481" t="str">
        <f>E481&amp;" "&amp;F481&amp;" "&amp;G481</f>
        <v>K1 500 Juniori</v>
      </c>
      <c r="C481" t="str">
        <f>E481&amp;" "&amp;F481&amp;" "&amp;G481&amp;" "&amp;U481&amp;" "&amp;V481&amp;" ("&amp;W481&amp;")"</f>
        <v>K1 500 Juniori Hutko Juraj (UKB)</v>
      </c>
      <c r="D481">
        <v>50</v>
      </c>
      <c r="E481" t="s">
        <v>0</v>
      </c>
      <c r="F481">
        <v>500</v>
      </c>
      <c r="G481" t="s">
        <v>1</v>
      </c>
      <c r="H481" t="s">
        <v>2</v>
      </c>
      <c r="I481" s="1">
        <v>44318</v>
      </c>
      <c r="J481" s="2">
        <v>0.38541666666666669</v>
      </c>
      <c r="K481">
        <v>2</v>
      </c>
      <c r="L481">
        <v>5</v>
      </c>
      <c r="M481" t="s">
        <v>314</v>
      </c>
      <c r="N481" s="3" t="s">
        <v>549</v>
      </c>
      <c r="O481" s="3" t="s">
        <v>720</v>
      </c>
      <c r="P481" s="3" t="s">
        <v>730</v>
      </c>
      <c r="Q481" s="3">
        <f>VALUE(N481)*3600+VALUE(O481)*60+VALUE(SUBSTITUTE(P481,".",","))</f>
        <v>137.04</v>
      </c>
      <c r="R481" s="4" t="str">
        <f t="shared" si="7"/>
        <v>0:02:17,040</v>
      </c>
      <c r="S481" t="s">
        <v>4</v>
      </c>
      <c r="T481">
        <v>2723</v>
      </c>
      <c r="U481" t="s">
        <v>57</v>
      </c>
      <c r="V481" t="s">
        <v>17</v>
      </c>
      <c r="W481" t="s">
        <v>55</v>
      </c>
    </row>
    <row r="482" spans="1:23" outlineLevel="2" x14ac:dyDescent="0.3">
      <c r="A482" t="str">
        <f>U482&amp;" "&amp;V482&amp;" ("&amp;W482&amp;")"</f>
        <v>Hutko Juraj (UKB)</v>
      </c>
      <c r="B482" t="str">
        <f>E482&amp;" "&amp;F482&amp;" "&amp;G482</f>
        <v>K1 500 Juniori</v>
      </c>
      <c r="C482" t="str">
        <f>E482&amp;" "&amp;F482&amp;" "&amp;G482&amp;" "&amp;U482&amp;" "&amp;V482&amp;" ("&amp;W482&amp;")"</f>
        <v>K1 500 Juniori Hutko Juraj (UKB)</v>
      </c>
      <c r="D482">
        <v>64</v>
      </c>
      <c r="E482" t="s">
        <v>0</v>
      </c>
      <c r="F482">
        <v>500</v>
      </c>
      <c r="G482" t="s">
        <v>1</v>
      </c>
      <c r="H482" t="s">
        <v>2</v>
      </c>
      <c r="I482" s="1">
        <v>44318</v>
      </c>
      <c r="J482" s="2">
        <v>0.5854166666666667</v>
      </c>
      <c r="K482">
        <v>3</v>
      </c>
      <c r="L482">
        <v>4</v>
      </c>
      <c r="M482" t="s">
        <v>377</v>
      </c>
      <c r="N482" s="3" t="s">
        <v>549</v>
      </c>
      <c r="O482" s="3" t="s">
        <v>720</v>
      </c>
      <c r="P482" s="3" t="s">
        <v>791</v>
      </c>
      <c r="Q482" s="3">
        <f>VALUE(N482)*3600+VALUE(O482)*60+VALUE(SUBSTITUTE(P482,".",","))</f>
        <v>126.28</v>
      </c>
      <c r="R482" s="4" t="str">
        <f t="shared" si="7"/>
        <v>0:02:06,280</v>
      </c>
      <c r="S482" t="s">
        <v>4</v>
      </c>
      <c r="T482">
        <v>2723</v>
      </c>
      <c r="U482" t="s">
        <v>57</v>
      </c>
      <c r="V482" t="s">
        <v>17</v>
      </c>
      <c r="W482" t="s">
        <v>55</v>
      </c>
    </row>
    <row r="483" spans="1:23" outlineLevel="1" x14ac:dyDescent="0.3">
      <c r="C483" s="5" t="s">
        <v>979</v>
      </c>
      <c r="I483" s="1"/>
      <c r="J483" s="2"/>
      <c r="N483" s="3"/>
      <c r="O483" s="3"/>
      <c r="P483" s="3"/>
      <c r="Q483" s="3">
        <f>SUBTOTAL(9,Q484:Q485)</f>
        <v>288.78100000000001</v>
      </c>
      <c r="R483" s="6" t="str">
        <f t="shared" si="7"/>
        <v>0:04:48,781</v>
      </c>
    </row>
    <row r="484" spans="1:23" outlineLevel="2" x14ac:dyDescent="0.3">
      <c r="A484" t="str">
        <f>U484&amp;" "&amp;V484&amp;" ("&amp;W484&amp;")"</f>
        <v>Kasák Michal (NZA)</v>
      </c>
      <c r="B484" t="str">
        <f>E484&amp;" "&amp;F484&amp;" "&amp;G484</f>
        <v>K1 500 Juniori</v>
      </c>
      <c r="C484" t="str">
        <f>E484&amp;" "&amp;F484&amp;" "&amp;G484&amp;" "&amp;U484&amp;" "&amp;V484&amp;" ("&amp;W484&amp;")"</f>
        <v>K1 500 Juniori Kasák Michal (NZA)</v>
      </c>
      <c r="D484">
        <v>51</v>
      </c>
      <c r="E484" t="s">
        <v>0</v>
      </c>
      <c r="F484">
        <v>500</v>
      </c>
      <c r="G484" t="s">
        <v>1</v>
      </c>
      <c r="H484" t="s">
        <v>2</v>
      </c>
      <c r="I484" s="1">
        <v>44318</v>
      </c>
      <c r="J484" s="2">
        <v>0.38750000000000001</v>
      </c>
      <c r="K484">
        <v>3</v>
      </c>
      <c r="L484">
        <v>4</v>
      </c>
      <c r="M484" t="s">
        <v>319</v>
      </c>
      <c r="N484" s="3" t="s">
        <v>549</v>
      </c>
      <c r="O484" s="3" t="s">
        <v>720</v>
      </c>
      <c r="P484" s="3" t="s">
        <v>735</v>
      </c>
      <c r="Q484" s="3">
        <f>VALUE(N484)*3600+VALUE(O484)*60+VALUE(SUBSTITUTE(P484,".",","))</f>
        <v>154.02100000000002</v>
      </c>
      <c r="R484" s="4" t="str">
        <f t="shared" si="7"/>
        <v>0:02:34,021</v>
      </c>
      <c r="S484" t="s">
        <v>4</v>
      </c>
      <c r="T484">
        <v>5472</v>
      </c>
      <c r="U484" t="s">
        <v>66</v>
      </c>
      <c r="V484" t="s">
        <v>24</v>
      </c>
      <c r="W484" t="s">
        <v>48</v>
      </c>
    </row>
    <row r="485" spans="1:23" outlineLevel="2" x14ac:dyDescent="0.3">
      <c r="A485" t="str">
        <f>U485&amp;" "&amp;V485&amp;" ("&amp;W485&amp;")"</f>
        <v>Kasák Michal (NZA)</v>
      </c>
      <c r="B485" t="str">
        <f>E485&amp;" "&amp;F485&amp;" "&amp;G485</f>
        <v>K1 500 Juniori</v>
      </c>
      <c r="C485" t="str">
        <f>E485&amp;" "&amp;F485&amp;" "&amp;G485&amp;" "&amp;U485&amp;" "&amp;V485&amp;" ("&amp;W485&amp;")"</f>
        <v>K1 500 Juniori Kasák Michal (NZA)</v>
      </c>
      <c r="D485">
        <v>65</v>
      </c>
      <c r="E485" t="s">
        <v>0</v>
      </c>
      <c r="F485">
        <v>500</v>
      </c>
      <c r="G485" t="s">
        <v>1</v>
      </c>
      <c r="H485" t="s">
        <v>2</v>
      </c>
      <c r="I485" s="1">
        <v>44318</v>
      </c>
      <c r="J485" s="2">
        <v>0.58750000000000002</v>
      </c>
      <c r="K485">
        <v>5</v>
      </c>
      <c r="L485">
        <v>4</v>
      </c>
      <c r="M485" t="s">
        <v>382</v>
      </c>
      <c r="N485" s="3" t="s">
        <v>549</v>
      </c>
      <c r="O485" s="3" t="s">
        <v>720</v>
      </c>
      <c r="P485" s="3" t="s">
        <v>796</v>
      </c>
      <c r="Q485" s="3">
        <f>VALUE(N485)*3600+VALUE(O485)*60+VALUE(SUBSTITUTE(P485,".",","))</f>
        <v>134.76</v>
      </c>
      <c r="R485" s="4" t="str">
        <f t="shared" si="7"/>
        <v>0:02:14,760</v>
      </c>
      <c r="S485" t="s">
        <v>4</v>
      </c>
      <c r="T485">
        <v>5472</v>
      </c>
      <c r="U485" t="s">
        <v>66</v>
      </c>
      <c r="V485" t="s">
        <v>24</v>
      </c>
      <c r="W485" t="s">
        <v>48</v>
      </c>
    </row>
    <row r="486" spans="1:23" outlineLevel="1" x14ac:dyDescent="0.3">
      <c r="C486" s="5" t="s">
        <v>978</v>
      </c>
      <c r="I486" s="1"/>
      <c r="J486" s="2"/>
      <c r="N486" s="3"/>
      <c r="O486" s="3"/>
      <c r="P486" s="3"/>
      <c r="Q486" s="3">
        <f>SUBTOTAL(9,Q487:Q488)</f>
        <v>272.12</v>
      </c>
      <c r="R486" s="6" t="str">
        <f t="shared" si="7"/>
        <v>0:04:32,120</v>
      </c>
    </row>
    <row r="487" spans="1:23" outlineLevel="2" x14ac:dyDescent="0.3">
      <c r="A487" t="str">
        <f>U487&amp;" "&amp;V487&amp;" ("&amp;W487&amp;")"</f>
        <v>Kmiť Tomáš (UKB)</v>
      </c>
      <c r="B487" t="str">
        <f>E487&amp;" "&amp;F487&amp;" "&amp;G487</f>
        <v>K1 500 Juniori</v>
      </c>
      <c r="C487" t="str">
        <f>E487&amp;" "&amp;F487&amp;" "&amp;G487&amp;" "&amp;U487&amp;" "&amp;V487&amp;" ("&amp;W487&amp;")"</f>
        <v>K1 500 Juniori Kmiť Tomáš (UKB)</v>
      </c>
      <c r="D487">
        <v>50</v>
      </c>
      <c r="E487" t="s">
        <v>0</v>
      </c>
      <c r="F487">
        <v>500</v>
      </c>
      <c r="G487" t="s">
        <v>1</v>
      </c>
      <c r="H487" t="s">
        <v>2</v>
      </c>
      <c r="I487" s="1">
        <v>44318</v>
      </c>
      <c r="J487" s="2">
        <v>0.38541666666666669</v>
      </c>
      <c r="K487">
        <v>8</v>
      </c>
      <c r="L487">
        <v>4</v>
      </c>
      <c r="M487" t="s">
        <v>313</v>
      </c>
      <c r="N487" s="3" t="s">
        <v>549</v>
      </c>
      <c r="O487" s="3" t="s">
        <v>720</v>
      </c>
      <c r="P487" s="3" t="s">
        <v>729</v>
      </c>
      <c r="Q487" s="3">
        <f>VALUE(N487)*3600+VALUE(O487)*60+VALUE(SUBSTITUTE(P487,".",","))</f>
        <v>136.52000000000001</v>
      </c>
      <c r="R487" s="4" t="str">
        <f t="shared" si="7"/>
        <v>0:02:16,520</v>
      </c>
      <c r="S487" t="s">
        <v>4</v>
      </c>
      <c r="T487">
        <v>2405</v>
      </c>
      <c r="U487" t="s">
        <v>53</v>
      </c>
      <c r="V487" t="s">
        <v>54</v>
      </c>
      <c r="W487" t="s">
        <v>55</v>
      </c>
    </row>
    <row r="488" spans="1:23" outlineLevel="2" x14ac:dyDescent="0.3">
      <c r="A488" t="str">
        <f>U488&amp;" "&amp;V488&amp;" ("&amp;W488&amp;")"</f>
        <v>Kmiť Tomáš (UKB)</v>
      </c>
      <c r="B488" t="str">
        <f>E488&amp;" "&amp;F488&amp;" "&amp;G488</f>
        <v>K1 500 Juniori</v>
      </c>
      <c r="C488" t="str">
        <f>E488&amp;" "&amp;F488&amp;" "&amp;G488&amp;" "&amp;U488&amp;" "&amp;V488&amp;" ("&amp;W488&amp;")"</f>
        <v>K1 500 Juniori Kmiť Tomáš (UKB)</v>
      </c>
      <c r="D488">
        <v>64</v>
      </c>
      <c r="E488" t="s">
        <v>0</v>
      </c>
      <c r="F488">
        <v>500</v>
      </c>
      <c r="G488" t="s">
        <v>1</v>
      </c>
      <c r="H488" t="s">
        <v>2</v>
      </c>
      <c r="I488" s="1">
        <v>44318</v>
      </c>
      <c r="J488" s="2">
        <v>0.5854166666666667</v>
      </c>
      <c r="K488">
        <v>6</v>
      </c>
      <c r="L488">
        <v>6</v>
      </c>
      <c r="M488" t="s">
        <v>379</v>
      </c>
      <c r="N488" s="3" t="s">
        <v>549</v>
      </c>
      <c r="O488" s="3" t="s">
        <v>720</v>
      </c>
      <c r="P488" s="3" t="s">
        <v>793</v>
      </c>
      <c r="Q488" s="3">
        <f>VALUE(N488)*3600+VALUE(O488)*60+VALUE(SUBSTITUTE(P488,".",","))</f>
        <v>135.6</v>
      </c>
      <c r="R488" s="4" t="str">
        <f t="shared" si="7"/>
        <v>0:02:15,600</v>
      </c>
      <c r="S488" t="s">
        <v>4</v>
      </c>
      <c r="T488">
        <v>2405</v>
      </c>
      <c r="U488" t="s">
        <v>53</v>
      </c>
      <c r="V488" t="s">
        <v>54</v>
      </c>
      <c r="W488" t="s">
        <v>55</v>
      </c>
    </row>
    <row r="489" spans="1:23" outlineLevel="1" x14ac:dyDescent="0.3">
      <c r="C489" s="5" t="s">
        <v>977</v>
      </c>
      <c r="I489" s="1"/>
      <c r="J489" s="2"/>
      <c r="N489" s="3"/>
      <c r="O489" s="3"/>
      <c r="P489" s="3"/>
      <c r="Q489" s="3">
        <f>SUBTOTAL(9,Q490:Q491)</f>
        <v>244.8</v>
      </c>
      <c r="R489" s="6" t="str">
        <f t="shared" si="7"/>
        <v>0:04:04,800</v>
      </c>
    </row>
    <row r="490" spans="1:23" outlineLevel="2" x14ac:dyDescent="0.3">
      <c r="A490" t="str">
        <f>U490&amp;" "&amp;V490&amp;" ("&amp;W490&amp;")"</f>
        <v>Kobyda Ondrej (TAT)</v>
      </c>
      <c r="B490" t="str">
        <f>E490&amp;" "&amp;F490&amp;" "&amp;G490</f>
        <v>K1 500 Juniori</v>
      </c>
      <c r="C490" t="str">
        <f>E490&amp;" "&amp;F490&amp;" "&amp;G490&amp;" "&amp;U490&amp;" "&amp;V490&amp;" ("&amp;W490&amp;")"</f>
        <v>K1 500 Juniori Kobyda Ondrej (TAT)</v>
      </c>
      <c r="D490">
        <v>50</v>
      </c>
      <c r="E490" t="s">
        <v>0</v>
      </c>
      <c r="F490">
        <v>500</v>
      </c>
      <c r="G490" t="s">
        <v>1</v>
      </c>
      <c r="H490" t="s">
        <v>2</v>
      </c>
      <c r="I490" s="1">
        <v>44318</v>
      </c>
      <c r="J490" s="2">
        <v>0.38541666666666669</v>
      </c>
      <c r="K490">
        <v>5</v>
      </c>
      <c r="L490">
        <v>2</v>
      </c>
      <c r="M490" t="s">
        <v>311</v>
      </c>
      <c r="N490" s="3" t="s">
        <v>549</v>
      </c>
      <c r="O490" s="3" t="s">
        <v>720</v>
      </c>
      <c r="P490" s="3" t="s">
        <v>727</v>
      </c>
      <c r="Q490" s="3">
        <f>VALUE(N490)*3600+VALUE(O490)*60+VALUE(SUBSTITUTE(P490,".",","))</f>
        <v>125.76</v>
      </c>
      <c r="R490" s="4" t="str">
        <f t="shared" si="7"/>
        <v>0:02:05,760</v>
      </c>
      <c r="S490" t="s">
        <v>4</v>
      </c>
      <c r="T490">
        <v>3778</v>
      </c>
      <c r="U490" t="s">
        <v>35</v>
      </c>
      <c r="V490" t="s">
        <v>36</v>
      </c>
      <c r="W490" t="s">
        <v>37</v>
      </c>
    </row>
    <row r="491" spans="1:23" outlineLevel="2" x14ac:dyDescent="0.3">
      <c r="A491" t="str">
        <f>U491&amp;" "&amp;V491&amp;" ("&amp;W491&amp;")"</f>
        <v>Kobyda Ondrej (TAT)</v>
      </c>
      <c r="B491" t="str">
        <f>E491&amp;" "&amp;F491&amp;" "&amp;G491</f>
        <v>K1 500 Juniori</v>
      </c>
      <c r="C491" t="str">
        <f>E491&amp;" "&amp;F491&amp;" "&amp;G491&amp;" "&amp;U491&amp;" "&amp;V491&amp;" ("&amp;W491&amp;")"</f>
        <v>K1 500 Juniori Kobyda Ondrej (TAT)</v>
      </c>
      <c r="D491">
        <v>64</v>
      </c>
      <c r="E491" t="s">
        <v>0</v>
      </c>
      <c r="F491">
        <v>500</v>
      </c>
      <c r="G491" t="s">
        <v>1</v>
      </c>
      <c r="H491" t="s">
        <v>2</v>
      </c>
      <c r="I491" s="1">
        <v>44318</v>
      </c>
      <c r="J491" s="2">
        <v>0.5854166666666667</v>
      </c>
      <c r="K491">
        <v>8</v>
      </c>
      <c r="L491">
        <v>1</v>
      </c>
      <c r="M491" t="s">
        <v>374</v>
      </c>
      <c r="N491" s="3" t="s">
        <v>549</v>
      </c>
      <c r="O491" s="3" t="s">
        <v>716</v>
      </c>
      <c r="P491" s="3" t="s">
        <v>789</v>
      </c>
      <c r="Q491" s="3">
        <f>VALUE(N491)*3600+VALUE(O491)*60+VALUE(SUBSTITUTE(P491,".",","))</f>
        <v>119.03999999999999</v>
      </c>
      <c r="R491" s="4" t="str">
        <f t="shared" si="7"/>
        <v>0:01:59,040</v>
      </c>
      <c r="S491" t="s">
        <v>4</v>
      </c>
      <c r="T491">
        <v>3778</v>
      </c>
      <c r="U491" t="s">
        <v>35</v>
      </c>
      <c r="V491" t="s">
        <v>36</v>
      </c>
      <c r="W491" t="s">
        <v>37</v>
      </c>
    </row>
    <row r="492" spans="1:23" outlineLevel="1" x14ac:dyDescent="0.3">
      <c r="C492" s="5" t="s">
        <v>976</v>
      </c>
      <c r="I492" s="1"/>
      <c r="J492" s="2"/>
      <c r="N492" s="3"/>
      <c r="O492" s="3"/>
      <c r="P492" s="3"/>
      <c r="Q492" s="3">
        <f>SUBTOTAL(9,Q493:Q494)</f>
        <v>235.96</v>
      </c>
      <c r="R492" s="6" t="str">
        <f t="shared" si="7"/>
        <v>0:03:55,960</v>
      </c>
    </row>
    <row r="493" spans="1:23" outlineLevel="2" x14ac:dyDescent="0.3">
      <c r="A493" t="str">
        <f>U493&amp;" "&amp;V493&amp;" ("&amp;W493&amp;")"</f>
        <v>Kukučka Juraj (NOV)</v>
      </c>
      <c r="B493" t="str">
        <f>E493&amp;" "&amp;F493&amp;" "&amp;G493</f>
        <v>K1 500 Juniori</v>
      </c>
      <c r="C493" t="str">
        <f>E493&amp;" "&amp;F493&amp;" "&amp;G493&amp;" "&amp;U493&amp;" "&amp;V493&amp;" ("&amp;W493&amp;")"</f>
        <v>K1 500 Juniori Kukučka Juraj (NOV)</v>
      </c>
      <c r="D493">
        <v>49</v>
      </c>
      <c r="E493" t="s">
        <v>0</v>
      </c>
      <c r="F493">
        <v>500</v>
      </c>
      <c r="G493" t="s">
        <v>1</v>
      </c>
      <c r="H493" t="s">
        <v>2</v>
      </c>
      <c r="I493" s="1">
        <v>44318</v>
      </c>
      <c r="J493" s="2">
        <v>0.3833333333333333</v>
      </c>
      <c r="K493">
        <v>7</v>
      </c>
      <c r="L493">
        <v>3</v>
      </c>
      <c r="M493" t="s">
        <v>303</v>
      </c>
      <c r="N493" s="3" t="s">
        <v>549</v>
      </c>
      <c r="O493" s="3" t="s">
        <v>716</v>
      </c>
      <c r="P493" s="3" t="s">
        <v>719</v>
      </c>
      <c r="Q493" s="3">
        <f>VALUE(N493)*3600+VALUE(O493)*60+VALUE(SUBSTITUTE(P493,".",","))</f>
        <v>119.56</v>
      </c>
      <c r="R493" s="4" t="str">
        <f t="shared" si="7"/>
        <v>0:01:59,560</v>
      </c>
      <c r="S493" t="s">
        <v>4</v>
      </c>
      <c r="T493">
        <v>2716</v>
      </c>
      <c r="U493" t="s">
        <v>16</v>
      </c>
      <c r="V493" t="s">
        <v>17</v>
      </c>
      <c r="W493" t="s">
        <v>18</v>
      </c>
    </row>
    <row r="494" spans="1:23" outlineLevel="2" x14ac:dyDescent="0.3">
      <c r="A494" t="str">
        <f>U494&amp;" "&amp;V494&amp;" ("&amp;W494&amp;")"</f>
        <v>Kukučka Juraj (NOV)</v>
      </c>
      <c r="B494" t="str">
        <f>E494&amp;" "&amp;F494&amp;" "&amp;G494</f>
        <v>K1 500 Juniori</v>
      </c>
      <c r="C494" t="str">
        <f>E494&amp;" "&amp;F494&amp;" "&amp;G494&amp;" "&amp;U494&amp;" "&amp;V494&amp;" ("&amp;W494&amp;")"</f>
        <v>K1 500 Juniori Kukučka Juraj (NOV)</v>
      </c>
      <c r="D494">
        <v>63</v>
      </c>
      <c r="E494" t="s">
        <v>0</v>
      </c>
      <c r="F494">
        <v>500</v>
      </c>
      <c r="G494" t="s">
        <v>1</v>
      </c>
      <c r="H494" t="s">
        <v>2</v>
      </c>
      <c r="I494" s="1">
        <v>44318</v>
      </c>
      <c r="J494" s="2">
        <v>0.58333333333333337</v>
      </c>
      <c r="K494">
        <v>2</v>
      </c>
      <c r="L494">
        <v>5</v>
      </c>
      <c r="M494" t="s">
        <v>369</v>
      </c>
      <c r="N494" s="3" t="s">
        <v>549</v>
      </c>
      <c r="O494" s="3" t="s">
        <v>716</v>
      </c>
      <c r="P494" s="3" t="s">
        <v>784</v>
      </c>
      <c r="Q494" s="3">
        <f>VALUE(N494)*3600+VALUE(O494)*60+VALUE(SUBSTITUTE(P494,".",","))</f>
        <v>116.4</v>
      </c>
      <c r="R494" s="4" t="str">
        <f t="shared" si="7"/>
        <v>0:01:56,400</v>
      </c>
      <c r="S494" t="s">
        <v>4</v>
      </c>
      <c r="T494">
        <v>2716</v>
      </c>
      <c r="U494" t="s">
        <v>16</v>
      </c>
      <c r="V494" t="s">
        <v>17</v>
      </c>
      <c r="W494" t="s">
        <v>18</v>
      </c>
    </row>
    <row r="495" spans="1:23" outlineLevel="1" x14ac:dyDescent="0.3">
      <c r="C495" s="5" t="s">
        <v>975</v>
      </c>
      <c r="I495" s="1"/>
      <c r="J495" s="2"/>
      <c r="N495" s="3"/>
      <c r="O495" s="3"/>
      <c r="P495" s="3"/>
      <c r="Q495" s="3">
        <f>SUBTOTAL(9,Q496:Q497)</f>
        <v>263.90099999999995</v>
      </c>
      <c r="R495" s="6" t="str">
        <f t="shared" si="7"/>
        <v>0:04:23,901</v>
      </c>
    </row>
    <row r="496" spans="1:23" outlineLevel="2" x14ac:dyDescent="0.3">
      <c r="A496" t="str">
        <f>U496&amp;" "&amp;V496&amp;" ("&amp;W496&amp;")"</f>
        <v>Mrva Martin (SLA)</v>
      </c>
      <c r="B496" t="str">
        <f>E496&amp;" "&amp;F496&amp;" "&amp;G496</f>
        <v>K1 500 Juniori</v>
      </c>
      <c r="C496" t="str">
        <f>E496&amp;" "&amp;F496&amp;" "&amp;G496&amp;" "&amp;U496&amp;" "&amp;V496&amp;" ("&amp;W496&amp;")"</f>
        <v>K1 500 Juniori Mrva Martin (SLA)</v>
      </c>
      <c r="D496">
        <v>51</v>
      </c>
      <c r="E496" t="s">
        <v>0</v>
      </c>
      <c r="F496">
        <v>500</v>
      </c>
      <c r="G496" t="s">
        <v>1</v>
      </c>
      <c r="H496" t="s">
        <v>2</v>
      </c>
      <c r="I496" s="1">
        <v>44318</v>
      </c>
      <c r="J496" s="2">
        <v>0.38750000000000001</v>
      </c>
      <c r="K496">
        <v>7</v>
      </c>
      <c r="L496">
        <v>1</v>
      </c>
      <c r="M496" t="s">
        <v>316</v>
      </c>
      <c r="N496" s="3" t="s">
        <v>549</v>
      </c>
      <c r="O496" s="3" t="s">
        <v>720</v>
      </c>
      <c r="P496" s="3" t="s">
        <v>732</v>
      </c>
      <c r="Q496" s="3">
        <f>VALUE(N496)*3600+VALUE(O496)*60+VALUE(SUBSTITUTE(P496,".",","))</f>
        <v>134.42099999999999</v>
      </c>
      <c r="R496" s="4" t="str">
        <f t="shared" si="7"/>
        <v>0:02:14,421</v>
      </c>
      <c r="S496" t="s">
        <v>4</v>
      </c>
      <c r="T496">
        <v>213</v>
      </c>
      <c r="U496" t="s">
        <v>62</v>
      </c>
      <c r="V496" t="s">
        <v>63</v>
      </c>
      <c r="W496" t="s">
        <v>64</v>
      </c>
    </row>
    <row r="497" spans="1:23" outlineLevel="2" x14ac:dyDescent="0.3">
      <c r="A497" t="str">
        <f>U497&amp;" "&amp;V497&amp;" ("&amp;W497&amp;")"</f>
        <v>Mrva Martin (SLA)</v>
      </c>
      <c r="B497" t="str">
        <f>E497&amp;" "&amp;F497&amp;" "&amp;G497</f>
        <v>K1 500 Juniori</v>
      </c>
      <c r="C497" t="str">
        <f>E497&amp;" "&amp;F497&amp;" "&amp;G497&amp;" "&amp;U497&amp;" "&amp;V497&amp;" ("&amp;W497&amp;")"</f>
        <v>K1 500 Juniori Mrva Martin (SLA)</v>
      </c>
      <c r="D497">
        <v>65</v>
      </c>
      <c r="E497" t="s">
        <v>0</v>
      </c>
      <c r="F497">
        <v>500</v>
      </c>
      <c r="G497" t="s">
        <v>1</v>
      </c>
      <c r="H497" t="s">
        <v>2</v>
      </c>
      <c r="I497" s="1">
        <v>44318</v>
      </c>
      <c r="J497" s="2">
        <v>0.58750000000000002</v>
      </c>
      <c r="K497">
        <v>4</v>
      </c>
      <c r="L497">
        <v>2</v>
      </c>
      <c r="M497" t="s">
        <v>380</v>
      </c>
      <c r="N497" s="3" t="s">
        <v>549</v>
      </c>
      <c r="O497" s="3" t="s">
        <v>720</v>
      </c>
      <c r="P497" s="3" t="s">
        <v>794</v>
      </c>
      <c r="Q497" s="3">
        <f>VALUE(N497)*3600+VALUE(O497)*60+VALUE(SUBSTITUTE(P497,".",","))</f>
        <v>129.47999999999999</v>
      </c>
      <c r="R497" s="4" t="str">
        <f t="shared" si="7"/>
        <v>0:02:09,480</v>
      </c>
      <c r="S497" t="s">
        <v>4</v>
      </c>
      <c r="T497">
        <v>213</v>
      </c>
      <c r="U497" t="s">
        <v>62</v>
      </c>
      <c r="V497" t="s">
        <v>63</v>
      </c>
      <c r="W497" t="s">
        <v>64</v>
      </c>
    </row>
    <row r="498" spans="1:23" outlineLevel="1" x14ac:dyDescent="0.3">
      <c r="C498" s="5" t="s">
        <v>974</v>
      </c>
      <c r="I498" s="1"/>
      <c r="J498" s="2"/>
      <c r="N498" s="3"/>
      <c r="O498" s="3"/>
      <c r="P498" s="3"/>
      <c r="Q498" s="3">
        <f>SUBTOTAL(9,Q499:Q500)</f>
        <v>262.71999999999997</v>
      </c>
      <c r="R498" s="6" t="str">
        <f t="shared" si="7"/>
        <v>0:04:22,720</v>
      </c>
    </row>
    <row r="499" spans="1:23" outlineLevel="2" x14ac:dyDescent="0.3">
      <c r="A499" t="str">
        <f>U499&amp;" "&amp;V499&amp;" ("&amp;W499&amp;")"</f>
        <v>Pitelka Samuel (ZLP)</v>
      </c>
      <c r="B499" t="str">
        <f>E499&amp;" "&amp;F499&amp;" "&amp;G499</f>
        <v>K1 500 Juniori</v>
      </c>
      <c r="C499" t="str">
        <f>E499&amp;" "&amp;F499&amp;" "&amp;G499&amp;" "&amp;U499&amp;" "&amp;V499&amp;" ("&amp;W499&amp;")"</f>
        <v>K1 500 Juniori Pitelka Samuel (ZLP)</v>
      </c>
      <c r="D499">
        <v>49</v>
      </c>
      <c r="E499" t="s">
        <v>0</v>
      </c>
      <c r="F499">
        <v>500</v>
      </c>
      <c r="G499" t="s">
        <v>1</v>
      </c>
      <c r="H499" t="s">
        <v>2</v>
      </c>
      <c r="I499" s="1">
        <v>44318</v>
      </c>
      <c r="J499" s="2">
        <v>0.3833333333333333</v>
      </c>
      <c r="K499">
        <v>1</v>
      </c>
      <c r="L499">
        <v>9</v>
      </c>
      <c r="M499" t="s">
        <v>309</v>
      </c>
      <c r="N499" s="3" t="s">
        <v>549</v>
      </c>
      <c r="O499" s="3" t="s">
        <v>720</v>
      </c>
      <c r="P499" s="3" t="s">
        <v>725</v>
      </c>
      <c r="Q499" s="3">
        <f>VALUE(N499)*3600+VALUE(O499)*60+VALUE(SUBSTITUTE(P499,".",","))</f>
        <v>139.47999999999999</v>
      </c>
      <c r="R499" s="4" t="str">
        <f t="shared" si="7"/>
        <v>0:02:19,480</v>
      </c>
      <c r="S499" t="s">
        <v>4</v>
      </c>
      <c r="T499">
        <v>5438</v>
      </c>
      <c r="U499" t="s">
        <v>32</v>
      </c>
      <c r="V499" t="s">
        <v>30</v>
      </c>
      <c r="W499" t="s">
        <v>33</v>
      </c>
    </row>
    <row r="500" spans="1:23" outlineLevel="2" x14ac:dyDescent="0.3">
      <c r="A500" t="str">
        <f>U500&amp;" "&amp;V500&amp;" ("&amp;W500&amp;")"</f>
        <v>Pitelka Samuel (ZLP)</v>
      </c>
      <c r="B500" t="str">
        <f>E500&amp;" "&amp;F500&amp;" "&amp;G500</f>
        <v>K1 500 Juniori</v>
      </c>
      <c r="C500" t="str">
        <f>E500&amp;" "&amp;F500&amp;" "&amp;G500&amp;" "&amp;U500&amp;" "&amp;V500&amp;" ("&amp;W500&amp;")"</f>
        <v>K1 500 Juniori Pitelka Samuel (ZLP)</v>
      </c>
      <c r="D500">
        <v>63</v>
      </c>
      <c r="E500" t="s">
        <v>0</v>
      </c>
      <c r="F500">
        <v>500</v>
      </c>
      <c r="G500" t="s">
        <v>1</v>
      </c>
      <c r="H500" t="s">
        <v>2</v>
      </c>
      <c r="I500" s="1">
        <v>44318</v>
      </c>
      <c r="J500" s="2">
        <v>0.58333333333333337</v>
      </c>
      <c r="K500">
        <v>6</v>
      </c>
      <c r="L500">
        <v>8</v>
      </c>
      <c r="M500" t="s">
        <v>372</v>
      </c>
      <c r="N500" s="3" t="s">
        <v>549</v>
      </c>
      <c r="O500" s="3" t="s">
        <v>720</v>
      </c>
      <c r="P500" s="3" t="s">
        <v>787</v>
      </c>
      <c r="Q500" s="3">
        <f>VALUE(N500)*3600+VALUE(O500)*60+VALUE(SUBSTITUTE(P500,".",","))</f>
        <v>123.24</v>
      </c>
      <c r="R500" s="4" t="str">
        <f t="shared" si="7"/>
        <v>0:02:03,240</v>
      </c>
      <c r="S500" t="s">
        <v>4</v>
      </c>
      <c r="T500">
        <v>5438</v>
      </c>
      <c r="U500" t="s">
        <v>32</v>
      </c>
      <c r="V500" t="s">
        <v>30</v>
      </c>
      <c r="W500" t="s">
        <v>33</v>
      </c>
    </row>
    <row r="501" spans="1:23" outlineLevel="1" x14ac:dyDescent="0.3">
      <c r="C501" s="5" t="s">
        <v>973</v>
      </c>
      <c r="I501" s="1"/>
      <c r="J501" s="2"/>
      <c r="N501" s="3"/>
      <c r="O501" s="3"/>
      <c r="P501" s="3"/>
      <c r="Q501" s="3">
        <f>SUBTOTAL(9,Q502:Q503)</f>
        <v>231.12</v>
      </c>
      <c r="R501" s="6" t="str">
        <f t="shared" si="7"/>
        <v>0:03:51,120</v>
      </c>
    </row>
    <row r="502" spans="1:23" outlineLevel="2" x14ac:dyDescent="0.3">
      <c r="A502" t="str">
        <f>U502&amp;" "&amp;V502&amp;" ("&amp;W502&amp;")"</f>
        <v>Podhradský Viktor Samuel (PIE)</v>
      </c>
      <c r="B502" t="str">
        <f>E502&amp;" "&amp;F502&amp;" "&amp;G502</f>
        <v>K1 500 Juniori</v>
      </c>
      <c r="C502" t="str">
        <f>E502&amp;" "&amp;F502&amp;" "&amp;G502&amp;" "&amp;U502&amp;" "&amp;V502&amp;" ("&amp;W502&amp;")"</f>
        <v>K1 500 Juniori Podhradský Viktor Samuel (PIE)</v>
      </c>
      <c r="D502">
        <v>49</v>
      </c>
      <c r="E502" t="s">
        <v>0</v>
      </c>
      <c r="F502">
        <v>500</v>
      </c>
      <c r="G502" t="s">
        <v>1</v>
      </c>
      <c r="H502" t="s">
        <v>2</v>
      </c>
      <c r="I502" s="1">
        <v>44318</v>
      </c>
      <c r="J502" s="2">
        <v>0.3833333333333333</v>
      </c>
      <c r="K502">
        <v>6</v>
      </c>
      <c r="L502">
        <v>1</v>
      </c>
      <c r="M502" t="s">
        <v>301</v>
      </c>
      <c r="N502" s="3" t="s">
        <v>549</v>
      </c>
      <c r="O502" s="3" t="s">
        <v>716</v>
      </c>
      <c r="P502" s="3" t="s">
        <v>717</v>
      </c>
      <c r="Q502" s="3">
        <f>VALUE(N502)*3600+VALUE(O502)*60+VALUE(SUBSTITUTE(P502,".",","))</f>
        <v>117.6</v>
      </c>
      <c r="R502" s="4" t="str">
        <f t="shared" si="7"/>
        <v>0:01:57,600</v>
      </c>
      <c r="S502" t="s">
        <v>4</v>
      </c>
      <c r="T502">
        <v>215</v>
      </c>
      <c r="U502" t="s">
        <v>5</v>
      </c>
      <c r="V502" t="s">
        <v>6</v>
      </c>
      <c r="W502" t="s">
        <v>7</v>
      </c>
    </row>
    <row r="503" spans="1:23" outlineLevel="2" x14ac:dyDescent="0.3">
      <c r="A503" t="str">
        <f>U503&amp;" "&amp;V503&amp;" ("&amp;W503&amp;")"</f>
        <v>Podhradský Viktor Samuel (PIE)</v>
      </c>
      <c r="B503" t="str">
        <f>E503&amp;" "&amp;F503&amp;" "&amp;G503</f>
        <v>K1 500 Juniori</v>
      </c>
      <c r="C503" t="str">
        <f>E503&amp;" "&amp;F503&amp;" "&amp;G503&amp;" "&amp;U503&amp;" "&amp;V503&amp;" ("&amp;W503&amp;")"</f>
        <v>K1 500 Juniori Podhradský Viktor Samuel (PIE)</v>
      </c>
      <c r="D503">
        <v>63</v>
      </c>
      <c r="E503" t="s">
        <v>0</v>
      </c>
      <c r="F503">
        <v>500</v>
      </c>
      <c r="G503" t="s">
        <v>1</v>
      </c>
      <c r="H503" t="s">
        <v>2</v>
      </c>
      <c r="I503" s="1">
        <v>44318</v>
      </c>
      <c r="J503" s="2">
        <v>0.58333333333333337</v>
      </c>
      <c r="K503">
        <v>5</v>
      </c>
      <c r="L503">
        <v>2</v>
      </c>
      <c r="M503" t="s">
        <v>366</v>
      </c>
      <c r="N503" s="3" t="s">
        <v>549</v>
      </c>
      <c r="O503" s="3" t="s">
        <v>716</v>
      </c>
      <c r="P503" s="3" t="s">
        <v>781</v>
      </c>
      <c r="Q503" s="3">
        <f>VALUE(N503)*3600+VALUE(O503)*60+VALUE(SUBSTITUTE(P503,".",","))</f>
        <v>113.52000000000001</v>
      </c>
      <c r="R503" s="4" t="str">
        <f t="shared" si="7"/>
        <v>0:01:53,520</v>
      </c>
      <c r="S503" t="s">
        <v>4</v>
      </c>
      <c r="T503">
        <v>215</v>
      </c>
      <c r="U503" t="s">
        <v>5</v>
      </c>
      <c r="V503" t="s">
        <v>6</v>
      </c>
      <c r="W503" t="s">
        <v>7</v>
      </c>
    </row>
    <row r="504" spans="1:23" outlineLevel="1" x14ac:dyDescent="0.3">
      <c r="C504" s="5" t="s">
        <v>972</v>
      </c>
      <c r="I504" s="1"/>
      <c r="J504" s="2"/>
      <c r="N504" s="3"/>
      <c r="O504" s="3"/>
      <c r="P504" s="3"/>
      <c r="Q504" s="3">
        <f>SUBTOTAL(9,Q505:Q506)</f>
        <v>237.76</v>
      </c>
      <c r="R504" s="6" t="str">
        <f t="shared" si="7"/>
        <v>0:03:57,760</v>
      </c>
    </row>
    <row r="505" spans="1:23" outlineLevel="2" x14ac:dyDescent="0.3">
      <c r="A505" t="str">
        <f>U505&amp;" "&amp;V505&amp;" ("&amp;W505&amp;")"</f>
        <v>Podleiszek Filip (KOM)</v>
      </c>
      <c r="B505" t="str">
        <f>E505&amp;" "&amp;F505&amp;" "&amp;G505</f>
        <v>K1 500 Juniori</v>
      </c>
      <c r="C505" t="str">
        <f>E505&amp;" "&amp;F505&amp;" "&amp;G505&amp;" "&amp;U505&amp;" "&amp;V505&amp;" ("&amp;W505&amp;")"</f>
        <v>K1 500 Juniori Podleiszek Filip (KOM)</v>
      </c>
      <c r="D505">
        <v>49</v>
      </c>
      <c r="E505" t="s">
        <v>0</v>
      </c>
      <c r="F505">
        <v>500</v>
      </c>
      <c r="G505" t="s">
        <v>1</v>
      </c>
      <c r="H505" t="s">
        <v>2</v>
      </c>
      <c r="I505" s="1">
        <v>44318</v>
      </c>
      <c r="J505" s="2">
        <v>0.3833333333333333</v>
      </c>
      <c r="K505">
        <v>9</v>
      </c>
      <c r="L505">
        <v>2</v>
      </c>
      <c r="M505" t="s">
        <v>302</v>
      </c>
      <c r="N505" s="3" t="s">
        <v>549</v>
      </c>
      <c r="O505" s="3" t="s">
        <v>716</v>
      </c>
      <c r="P505" s="3" t="s">
        <v>718</v>
      </c>
      <c r="Q505" s="3">
        <f>VALUE(N505)*3600+VALUE(O505)*60+VALUE(SUBSTITUTE(P505,".",","))</f>
        <v>118.84</v>
      </c>
      <c r="R505" s="4" t="str">
        <f t="shared" si="7"/>
        <v>0:01:58,840</v>
      </c>
      <c r="S505" t="s">
        <v>4</v>
      </c>
      <c r="T505">
        <v>2450</v>
      </c>
      <c r="U505" t="s">
        <v>12</v>
      </c>
      <c r="V505" t="s">
        <v>13</v>
      </c>
      <c r="W505" t="s">
        <v>14</v>
      </c>
    </row>
    <row r="506" spans="1:23" outlineLevel="2" x14ac:dyDescent="0.3">
      <c r="A506" t="str">
        <f>U506&amp;" "&amp;V506&amp;" ("&amp;W506&amp;")"</f>
        <v>Podleiszek Filip (KOM)</v>
      </c>
      <c r="B506" t="str">
        <f>E506&amp;" "&amp;F506&amp;" "&amp;G506</f>
        <v>K1 500 Juniori</v>
      </c>
      <c r="C506" t="str">
        <f>E506&amp;" "&amp;F506&amp;" "&amp;G506&amp;" "&amp;U506&amp;" "&amp;V506&amp;" ("&amp;W506&amp;")"</f>
        <v>K1 500 Juniori Podleiszek Filip (KOM)</v>
      </c>
      <c r="D506">
        <v>63</v>
      </c>
      <c r="E506" t="s">
        <v>0</v>
      </c>
      <c r="F506">
        <v>500</v>
      </c>
      <c r="G506" t="s">
        <v>1</v>
      </c>
      <c r="H506" t="s">
        <v>2</v>
      </c>
      <c r="I506" s="1">
        <v>44318</v>
      </c>
      <c r="J506" s="2">
        <v>0.58333333333333337</v>
      </c>
      <c r="K506">
        <v>4</v>
      </c>
      <c r="L506">
        <v>6</v>
      </c>
      <c r="M506" t="s">
        <v>370</v>
      </c>
      <c r="N506" s="3" t="s">
        <v>549</v>
      </c>
      <c r="O506" s="3" t="s">
        <v>716</v>
      </c>
      <c r="P506" s="3" t="s">
        <v>785</v>
      </c>
      <c r="Q506" s="3">
        <f>VALUE(N506)*3600+VALUE(O506)*60+VALUE(SUBSTITUTE(P506,".",","))</f>
        <v>118.92</v>
      </c>
      <c r="R506" s="4" t="str">
        <f t="shared" si="7"/>
        <v>0:01:58,920</v>
      </c>
      <c r="S506" t="s">
        <v>4</v>
      </c>
      <c r="T506">
        <v>2450</v>
      </c>
      <c r="U506" t="s">
        <v>12</v>
      </c>
      <c r="V506" t="s">
        <v>13</v>
      </c>
      <c r="W506" t="s">
        <v>14</v>
      </c>
    </row>
    <row r="507" spans="1:23" outlineLevel="1" x14ac:dyDescent="0.3">
      <c r="C507" s="5" t="s">
        <v>971</v>
      </c>
      <c r="I507" s="1"/>
      <c r="J507" s="2"/>
      <c r="N507" s="3"/>
      <c r="O507" s="3"/>
      <c r="P507" s="3"/>
      <c r="Q507" s="3">
        <f>SUBTOTAL(9,Q508:Q509)</f>
        <v>232.95999999999998</v>
      </c>
      <c r="R507" s="6" t="str">
        <f t="shared" si="7"/>
        <v>0:03:52,960</v>
      </c>
    </row>
    <row r="508" spans="1:23" outlineLevel="2" x14ac:dyDescent="0.3">
      <c r="A508" t="str">
        <f>U508&amp;" "&amp;V508&amp;" ("&amp;W508&amp;")"</f>
        <v>Rybanský Daniel (PIE)</v>
      </c>
      <c r="B508" t="str">
        <f>E508&amp;" "&amp;F508&amp;" "&amp;G508</f>
        <v>K1 500 Juniori</v>
      </c>
      <c r="C508" t="str">
        <f>E508&amp;" "&amp;F508&amp;" "&amp;G508&amp;" "&amp;U508&amp;" "&amp;V508&amp;" ("&amp;W508&amp;")"</f>
        <v>K1 500 Juniori Rybanský Daniel (PIE)</v>
      </c>
      <c r="D508">
        <v>49</v>
      </c>
      <c r="E508" t="s">
        <v>0</v>
      </c>
      <c r="F508">
        <v>500</v>
      </c>
      <c r="G508" t="s">
        <v>1</v>
      </c>
      <c r="H508" t="s">
        <v>2</v>
      </c>
      <c r="I508" s="1">
        <v>44318</v>
      </c>
      <c r="J508" s="2">
        <v>0.3833333333333333</v>
      </c>
      <c r="K508">
        <v>5</v>
      </c>
      <c r="L508">
        <v>5</v>
      </c>
      <c r="M508" t="s">
        <v>305</v>
      </c>
      <c r="N508" s="3" t="s">
        <v>549</v>
      </c>
      <c r="O508" s="3" t="s">
        <v>720</v>
      </c>
      <c r="P508" s="3" t="s">
        <v>722</v>
      </c>
      <c r="Q508" s="3">
        <f>VALUE(N508)*3600+VALUE(O508)*60+VALUE(SUBSTITUTE(P508,".",","))</f>
        <v>121.8</v>
      </c>
      <c r="R508" s="4" t="str">
        <f t="shared" si="7"/>
        <v>0:02:01,800</v>
      </c>
      <c r="S508" t="s">
        <v>4</v>
      </c>
      <c r="T508">
        <v>209</v>
      </c>
      <c r="U508" t="s">
        <v>9</v>
      </c>
      <c r="V508" t="s">
        <v>10</v>
      </c>
      <c r="W508" t="s">
        <v>7</v>
      </c>
    </row>
    <row r="509" spans="1:23" outlineLevel="2" x14ac:dyDescent="0.3">
      <c r="A509" t="str">
        <f>U509&amp;" "&amp;V509&amp;" ("&amp;W509&amp;")"</f>
        <v>Rybanský Daniel (PIE)</v>
      </c>
      <c r="B509" t="str">
        <f>E509&amp;" "&amp;F509&amp;" "&amp;G509</f>
        <v>K1 500 Juniori</v>
      </c>
      <c r="C509" t="str">
        <f>E509&amp;" "&amp;F509&amp;" "&amp;G509&amp;" "&amp;U509&amp;" "&amp;V509&amp;" ("&amp;W509&amp;")"</f>
        <v>K1 500 Juniori Rybanský Daniel (PIE)</v>
      </c>
      <c r="D509">
        <v>63</v>
      </c>
      <c r="E509" t="s">
        <v>0</v>
      </c>
      <c r="F509">
        <v>500</v>
      </c>
      <c r="G509" t="s">
        <v>1</v>
      </c>
      <c r="H509" t="s">
        <v>2</v>
      </c>
      <c r="I509" s="1">
        <v>44318</v>
      </c>
      <c r="J509" s="2">
        <v>0.58333333333333337</v>
      </c>
      <c r="K509">
        <v>9</v>
      </c>
      <c r="L509">
        <v>1</v>
      </c>
      <c r="M509" t="s">
        <v>365</v>
      </c>
      <c r="N509" s="3" t="s">
        <v>549</v>
      </c>
      <c r="O509" s="3" t="s">
        <v>716</v>
      </c>
      <c r="P509" s="3" t="s">
        <v>780</v>
      </c>
      <c r="Q509" s="3">
        <f>VALUE(N509)*3600+VALUE(O509)*60+VALUE(SUBSTITUTE(P509,".",","))</f>
        <v>111.16</v>
      </c>
      <c r="R509" s="4" t="str">
        <f t="shared" si="7"/>
        <v>0:01:51,160</v>
      </c>
      <c r="S509" t="s">
        <v>4</v>
      </c>
      <c r="T509">
        <v>209</v>
      </c>
      <c r="U509" t="s">
        <v>9</v>
      </c>
      <c r="V509" t="s">
        <v>10</v>
      </c>
      <c r="W509" t="s">
        <v>7</v>
      </c>
    </row>
    <row r="510" spans="1:23" outlineLevel="1" x14ac:dyDescent="0.3">
      <c r="C510" s="5" t="s">
        <v>970</v>
      </c>
      <c r="I510" s="1"/>
      <c r="J510" s="2"/>
      <c r="N510" s="3"/>
      <c r="O510" s="3"/>
      <c r="P510" s="3"/>
      <c r="Q510" s="3">
        <f>SUBTOTAL(9,Q511:Q512)</f>
        <v>249.48000000000002</v>
      </c>
      <c r="R510" s="6" t="str">
        <f t="shared" si="7"/>
        <v>0:04:09,480</v>
      </c>
    </row>
    <row r="511" spans="1:23" outlineLevel="2" x14ac:dyDescent="0.3">
      <c r="A511" t="str">
        <f>U511&amp;" "&amp;V511&amp;" ("&amp;W511&amp;")"</f>
        <v>Schrimpel Peter (KOM)</v>
      </c>
      <c r="B511" t="str">
        <f>E511&amp;" "&amp;F511&amp;" "&amp;G511</f>
        <v>K1 500 Juniori</v>
      </c>
      <c r="C511" t="str">
        <f>E511&amp;" "&amp;F511&amp;" "&amp;G511&amp;" "&amp;U511&amp;" "&amp;V511&amp;" ("&amp;W511&amp;")"</f>
        <v>K1 500 Juniori Schrimpel Peter (KOM)</v>
      </c>
      <c r="D511">
        <v>49</v>
      </c>
      <c r="E511" t="s">
        <v>0</v>
      </c>
      <c r="F511">
        <v>500</v>
      </c>
      <c r="G511" t="s">
        <v>1</v>
      </c>
      <c r="H511" t="s">
        <v>2</v>
      </c>
      <c r="I511" s="1">
        <v>44318</v>
      </c>
      <c r="J511" s="2">
        <v>0.3833333333333333</v>
      </c>
      <c r="K511">
        <v>2</v>
      </c>
      <c r="L511">
        <v>7</v>
      </c>
      <c r="M511" t="s">
        <v>307</v>
      </c>
      <c r="N511" s="3" t="s">
        <v>549</v>
      </c>
      <c r="O511" s="3" t="s">
        <v>720</v>
      </c>
      <c r="P511" s="3" t="s">
        <v>723</v>
      </c>
      <c r="Q511" s="3">
        <f>VALUE(N511)*3600+VALUE(O511)*60+VALUE(SUBSTITUTE(P511,".",","))</f>
        <v>133.12</v>
      </c>
      <c r="R511" s="4" t="str">
        <f t="shared" si="7"/>
        <v>0:02:13,120</v>
      </c>
      <c r="S511" t="s">
        <v>4</v>
      </c>
      <c r="T511">
        <v>4500</v>
      </c>
      <c r="U511" t="s">
        <v>26</v>
      </c>
      <c r="V511" t="s">
        <v>27</v>
      </c>
      <c r="W511" t="s">
        <v>14</v>
      </c>
    </row>
    <row r="512" spans="1:23" outlineLevel="2" x14ac:dyDescent="0.3">
      <c r="A512" t="str">
        <f>U512&amp;" "&amp;V512&amp;" ("&amp;W512&amp;")"</f>
        <v>Schrimpel Peter (KOM)</v>
      </c>
      <c r="B512" t="str">
        <f>E512&amp;" "&amp;F512&amp;" "&amp;G512</f>
        <v>K1 500 Juniori</v>
      </c>
      <c r="C512" t="str">
        <f>E512&amp;" "&amp;F512&amp;" "&amp;G512&amp;" "&amp;U512&amp;" "&amp;V512&amp;" ("&amp;W512&amp;")"</f>
        <v>K1 500 Juniori Schrimpel Peter (KOM)</v>
      </c>
      <c r="D512">
        <v>63</v>
      </c>
      <c r="E512" t="s">
        <v>0</v>
      </c>
      <c r="F512">
        <v>500</v>
      </c>
      <c r="G512" t="s">
        <v>1</v>
      </c>
      <c r="H512" t="s">
        <v>2</v>
      </c>
      <c r="I512" s="1">
        <v>44318</v>
      </c>
      <c r="J512" s="2">
        <v>0.58333333333333337</v>
      </c>
      <c r="K512">
        <v>8</v>
      </c>
      <c r="L512">
        <v>4</v>
      </c>
      <c r="M512" t="s">
        <v>368</v>
      </c>
      <c r="N512" s="3" t="s">
        <v>549</v>
      </c>
      <c r="O512" s="3" t="s">
        <v>716</v>
      </c>
      <c r="P512" s="3" t="s">
        <v>783</v>
      </c>
      <c r="Q512" s="3">
        <f>VALUE(N512)*3600+VALUE(O512)*60+VALUE(SUBSTITUTE(P512,".",","))</f>
        <v>116.36</v>
      </c>
      <c r="R512" s="4" t="str">
        <f t="shared" si="7"/>
        <v>0:01:56,360</v>
      </c>
      <c r="S512" t="s">
        <v>4</v>
      </c>
      <c r="T512">
        <v>4500</v>
      </c>
      <c r="U512" t="s">
        <v>26</v>
      </c>
      <c r="V512" t="s">
        <v>27</v>
      </c>
      <c r="W512" t="s">
        <v>14</v>
      </c>
    </row>
    <row r="513" spans="1:23" outlineLevel="1" x14ac:dyDescent="0.3">
      <c r="C513" s="5" t="s">
        <v>969</v>
      </c>
      <c r="I513" s="1"/>
      <c r="J513" s="2"/>
      <c r="N513" s="3"/>
      <c r="O513" s="3"/>
      <c r="P513" s="3"/>
      <c r="Q513" s="3">
        <f>SUBTOTAL(9,Q514:Q514)</f>
        <v>167.14699999999999</v>
      </c>
      <c r="R513" s="6" t="str">
        <f t="shared" si="7"/>
        <v>0:02:47,147</v>
      </c>
    </row>
    <row r="514" spans="1:23" outlineLevel="2" x14ac:dyDescent="0.3">
      <c r="A514" t="str">
        <f>U514&amp;" "&amp;V514&amp;" ("&amp;W514&amp;")"</f>
        <v>Struhár Matej (TTS)</v>
      </c>
      <c r="B514" t="str">
        <f>E514&amp;" "&amp;F514&amp;" "&amp;G514</f>
        <v>K1 500 Juniori</v>
      </c>
      <c r="C514" t="str">
        <f>E514&amp;" "&amp;F514&amp;" "&amp;G514&amp;" "&amp;U514&amp;" "&amp;V514&amp;" ("&amp;W514&amp;")"</f>
        <v>K1 500 Juniori Struhár Matej (TTS)</v>
      </c>
      <c r="D514">
        <v>51</v>
      </c>
      <c r="E514" t="s">
        <v>0</v>
      </c>
      <c r="F514">
        <v>500</v>
      </c>
      <c r="G514" t="s">
        <v>1</v>
      </c>
      <c r="H514" t="s">
        <v>2</v>
      </c>
      <c r="I514" s="1">
        <v>44318</v>
      </c>
      <c r="J514" s="2">
        <v>0.38750000000000001</v>
      </c>
      <c r="K514">
        <v>4</v>
      </c>
      <c r="L514">
        <v>5</v>
      </c>
      <c r="M514" t="s">
        <v>320</v>
      </c>
      <c r="N514" s="3" t="s">
        <v>549</v>
      </c>
      <c r="O514" s="3" t="s">
        <v>720</v>
      </c>
      <c r="P514" s="3" t="s">
        <v>736</v>
      </c>
      <c r="Q514" s="3">
        <f>VALUE(N514)*3600+VALUE(O514)*60+VALUE(SUBSTITUTE(P514,".",","))</f>
        <v>167.14699999999999</v>
      </c>
      <c r="R514" s="4" t="str">
        <f t="shared" si="7"/>
        <v>0:02:47,147</v>
      </c>
      <c r="S514" t="s">
        <v>4</v>
      </c>
      <c r="T514">
        <v>5936</v>
      </c>
      <c r="U514" t="s">
        <v>70</v>
      </c>
      <c r="V514" t="s">
        <v>21</v>
      </c>
      <c r="W514" t="s">
        <v>71</v>
      </c>
    </row>
    <row r="515" spans="1:23" outlineLevel="1" x14ac:dyDescent="0.3">
      <c r="C515" s="5" t="s">
        <v>968</v>
      </c>
      <c r="I515" s="1"/>
      <c r="J515" s="2"/>
      <c r="N515" s="3"/>
      <c r="O515" s="3"/>
      <c r="P515" s="3"/>
      <c r="Q515" s="3">
        <f>SUBTOTAL(9,Q516:Q517)</f>
        <v>246.24</v>
      </c>
      <c r="R515" s="6" t="str">
        <f t="shared" si="7"/>
        <v>0:04:06,240</v>
      </c>
    </row>
    <row r="516" spans="1:23" outlineLevel="2" x14ac:dyDescent="0.3">
      <c r="A516" t="str">
        <f>U516&amp;" "&amp;V516&amp;" ("&amp;W516&amp;")"</f>
        <v>Vargha Boris (ŠAM)</v>
      </c>
      <c r="B516" t="str">
        <f>E516&amp;" "&amp;F516&amp;" "&amp;G516</f>
        <v>K1 500 Juniori</v>
      </c>
      <c r="C516" t="str">
        <f>E516&amp;" "&amp;F516&amp;" "&amp;G516&amp;" "&amp;U516&amp;" "&amp;V516&amp;" ("&amp;W516&amp;")"</f>
        <v>K1 500 Juniori Vargha Boris (ŠAM)</v>
      </c>
      <c r="D516">
        <v>50</v>
      </c>
      <c r="E516" t="s">
        <v>0</v>
      </c>
      <c r="F516">
        <v>500</v>
      </c>
      <c r="G516" t="s">
        <v>1</v>
      </c>
      <c r="H516" t="s">
        <v>2</v>
      </c>
      <c r="I516" s="1">
        <v>44318</v>
      </c>
      <c r="J516" s="2">
        <v>0.38541666666666669</v>
      </c>
      <c r="K516">
        <v>6</v>
      </c>
      <c r="L516">
        <v>1</v>
      </c>
      <c r="M516" t="s">
        <v>310</v>
      </c>
      <c r="N516" s="3" t="s">
        <v>549</v>
      </c>
      <c r="O516" s="3" t="s">
        <v>720</v>
      </c>
      <c r="P516" s="3" t="s">
        <v>726</v>
      </c>
      <c r="Q516" s="3">
        <f>VALUE(N516)*3600+VALUE(O516)*60+VALUE(SUBSTITUTE(P516,".",","))</f>
        <v>124.72</v>
      </c>
      <c r="R516" s="4" t="str">
        <f t="shared" ref="R516:R579" si="8">TEXT(Q516/(24*60*60),"[h]:mm:ss,000")</f>
        <v>0:02:04,720</v>
      </c>
      <c r="S516" t="s">
        <v>4</v>
      </c>
      <c r="T516">
        <v>3252</v>
      </c>
      <c r="U516" t="s">
        <v>39</v>
      </c>
      <c r="V516" t="s">
        <v>40</v>
      </c>
      <c r="W516" t="s">
        <v>41</v>
      </c>
    </row>
    <row r="517" spans="1:23" outlineLevel="2" x14ac:dyDescent="0.3">
      <c r="A517" t="str">
        <f>U517&amp;" "&amp;V517&amp;" ("&amp;W517&amp;")"</f>
        <v>Vargha Boris (ŠAM)</v>
      </c>
      <c r="B517" t="str">
        <f>E517&amp;" "&amp;F517&amp;" "&amp;G517</f>
        <v>K1 500 Juniori</v>
      </c>
      <c r="C517" t="str">
        <f>E517&amp;" "&amp;F517&amp;" "&amp;G517&amp;" "&amp;U517&amp;" "&amp;V517&amp;" ("&amp;W517&amp;")"</f>
        <v>K1 500 Juniori Vargha Boris (ŠAM)</v>
      </c>
      <c r="D517">
        <v>64</v>
      </c>
      <c r="E517" t="s">
        <v>0</v>
      </c>
      <c r="F517">
        <v>500</v>
      </c>
      <c r="G517" t="s">
        <v>1</v>
      </c>
      <c r="H517" t="s">
        <v>2</v>
      </c>
      <c r="I517" s="1">
        <v>44318</v>
      </c>
      <c r="J517" s="2">
        <v>0.5854166666666667</v>
      </c>
      <c r="K517">
        <v>7</v>
      </c>
      <c r="L517">
        <v>2</v>
      </c>
      <c r="M517" t="s">
        <v>375</v>
      </c>
      <c r="N517" s="3" t="s">
        <v>549</v>
      </c>
      <c r="O517" s="3" t="s">
        <v>720</v>
      </c>
      <c r="P517" s="3" t="s">
        <v>790</v>
      </c>
      <c r="Q517" s="3">
        <f>VALUE(N517)*3600+VALUE(O517)*60+VALUE(SUBSTITUTE(P517,".",","))</f>
        <v>121.52</v>
      </c>
      <c r="R517" s="4" t="str">
        <f t="shared" si="8"/>
        <v>0:02:01,520</v>
      </c>
      <c r="S517" t="s">
        <v>4</v>
      </c>
      <c r="T517">
        <v>3252</v>
      </c>
      <c r="U517" t="s">
        <v>39</v>
      </c>
      <c r="V517" t="s">
        <v>40</v>
      </c>
      <c r="W517" t="s">
        <v>41</v>
      </c>
    </row>
    <row r="518" spans="1:23" outlineLevel="1" x14ac:dyDescent="0.3">
      <c r="C518" s="5" t="s">
        <v>967</v>
      </c>
      <c r="I518" s="1"/>
      <c r="J518" s="2"/>
      <c r="N518" s="3"/>
      <c r="O518" s="3"/>
      <c r="P518" s="3"/>
      <c r="Q518" s="3">
        <f>SUBTOTAL(9,Q519:Q520)</f>
        <v>265.59999999999997</v>
      </c>
      <c r="R518" s="6" t="str">
        <f t="shared" si="8"/>
        <v>0:04:25,600</v>
      </c>
    </row>
    <row r="519" spans="1:23" outlineLevel="2" x14ac:dyDescent="0.3">
      <c r="A519" t="str">
        <f>U519&amp;" "&amp;V519&amp;" ("&amp;W519&amp;")"</f>
        <v>Végh Tamás (ŠAM)</v>
      </c>
      <c r="B519" t="str">
        <f>E519&amp;" "&amp;F519&amp;" "&amp;G519</f>
        <v>K1 500 Juniori</v>
      </c>
      <c r="C519" t="str">
        <f>E519&amp;" "&amp;F519&amp;" "&amp;G519&amp;" "&amp;U519&amp;" "&amp;V519&amp;" ("&amp;W519&amp;")"</f>
        <v>K1 500 Juniori Végh Tamás (ŠAM)</v>
      </c>
      <c r="D519">
        <v>50</v>
      </c>
      <c r="E519" t="s">
        <v>0</v>
      </c>
      <c r="F519">
        <v>500</v>
      </c>
      <c r="G519" t="s">
        <v>1</v>
      </c>
      <c r="H519" t="s">
        <v>2</v>
      </c>
      <c r="I519" s="1">
        <v>44318</v>
      </c>
      <c r="J519" s="2">
        <v>0.38541666666666669</v>
      </c>
      <c r="K519">
        <v>4</v>
      </c>
      <c r="L519">
        <v>6</v>
      </c>
      <c r="M519" t="s">
        <v>315</v>
      </c>
      <c r="N519" s="3" t="s">
        <v>549</v>
      </c>
      <c r="O519" s="3" t="s">
        <v>720</v>
      </c>
      <c r="P519" s="3" t="s">
        <v>731</v>
      </c>
      <c r="Q519" s="3">
        <f>VALUE(N519)*3600+VALUE(O519)*60+VALUE(SUBSTITUTE(P519,".",","))</f>
        <v>138.63999999999999</v>
      </c>
      <c r="R519" s="4" t="str">
        <f t="shared" si="8"/>
        <v>0:02:18,640</v>
      </c>
      <c r="S519" t="s">
        <v>4</v>
      </c>
      <c r="T519">
        <v>2705</v>
      </c>
      <c r="U519" t="s">
        <v>50</v>
      </c>
      <c r="V519" t="s">
        <v>51</v>
      </c>
      <c r="W519" t="s">
        <v>41</v>
      </c>
    </row>
    <row r="520" spans="1:23" outlineLevel="2" x14ac:dyDescent="0.3">
      <c r="A520" t="str">
        <f>U520&amp;" "&amp;V520&amp;" ("&amp;W520&amp;")"</f>
        <v>Végh Tamás (ŠAM)</v>
      </c>
      <c r="B520" t="str">
        <f>E520&amp;" "&amp;F520&amp;" "&amp;G520</f>
        <v>K1 500 Juniori</v>
      </c>
      <c r="C520" t="str">
        <f>E520&amp;" "&amp;F520&amp;" "&amp;G520&amp;" "&amp;U520&amp;" "&amp;V520&amp;" ("&amp;W520&amp;")"</f>
        <v>K1 500 Juniori Végh Tamás (ŠAM)</v>
      </c>
      <c r="D520">
        <v>64</v>
      </c>
      <c r="E520" t="s">
        <v>0</v>
      </c>
      <c r="F520">
        <v>500</v>
      </c>
      <c r="G520" t="s">
        <v>1</v>
      </c>
      <c r="H520" t="s">
        <v>2</v>
      </c>
      <c r="I520" s="1">
        <v>44318</v>
      </c>
      <c r="J520" s="2">
        <v>0.5854166666666667</v>
      </c>
      <c r="K520">
        <v>2</v>
      </c>
      <c r="L520">
        <v>5</v>
      </c>
      <c r="M520" t="s">
        <v>378</v>
      </c>
      <c r="N520" s="3" t="s">
        <v>549</v>
      </c>
      <c r="O520" s="3" t="s">
        <v>720</v>
      </c>
      <c r="P520" s="3" t="s">
        <v>792</v>
      </c>
      <c r="Q520" s="3">
        <f>VALUE(N520)*3600+VALUE(O520)*60+VALUE(SUBSTITUTE(P520,".",","))</f>
        <v>126.96</v>
      </c>
      <c r="R520" s="4" t="str">
        <f t="shared" si="8"/>
        <v>0:02:06,960</v>
      </c>
      <c r="S520" t="s">
        <v>4</v>
      </c>
      <c r="T520">
        <v>2705</v>
      </c>
      <c r="U520" t="s">
        <v>50</v>
      </c>
      <c r="V520" t="s">
        <v>51</v>
      </c>
      <c r="W520" t="s">
        <v>41</v>
      </c>
    </row>
    <row r="521" spans="1:23" outlineLevel="1" x14ac:dyDescent="0.3">
      <c r="C521" s="5" t="s">
        <v>966</v>
      </c>
      <c r="I521" s="1"/>
      <c r="J521" s="2"/>
      <c r="N521" s="3"/>
      <c r="O521" s="3"/>
      <c r="P521" s="3"/>
      <c r="Q521" s="3">
        <f>SUBTOTAL(9,Q522:Q523)</f>
        <v>246.16000000000003</v>
      </c>
      <c r="R521" s="6" t="str">
        <f t="shared" si="8"/>
        <v>0:04:06,160</v>
      </c>
    </row>
    <row r="522" spans="1:23" outlineLevel="2" x14ac:dyDescent="0.3">
      <c r="A522" t="str">
        <f>U522&amp;" "&amp;V522&amp;" ("&amp;W522&amp;")"</f>
        <v>Zrutta Michal (PIE)</v>
      </c>
      <c r="B522" t="str">
        <f>E522&amp;" "&amp;F522&amp;" "&amp;G522</f>
        <v>K1 500 Juniori</v>
      </c>
      <c r="C522" t="str">
        <f>E522&amp;" "&amp;F522&amp;" "&amp;G522&amp;" "&amp;U522&amp;" "&amp;V522&amp;" ("&amp;W522&amp;")"</f>
        <v>K1 500 Juniori Zrutta Michal (PIE)</v>
      </c>
      <c r="D522">
        <v>49</v>
      </c>
      <c r="E522" t="s">
        <v>0</v>
      </c>
      <c r="F522">
        <v>500</v>
      </c>
      <c r="G522" t="s">
        <v>1</v>
      </c>
      <c r="H522" t="s">
        <v>2</v>
      </c>
      <c r="I522" s="1">
        <v>44318</v>
      </c>
      <c r="J522" s="2">
        <v>0.3833333333333333</v>
      </c>
      <c r="K522">
        <v>8</v>
      </c>
      <c r="L522">
        <v>6</v>
      </c>
      <c r="M522" t="s">
        <v>306</v>
      </c>
      <c r="N522" s="3" t="s">
        <v>549</v>
      </c>
      <c r="O522" s="3" t="s">
        <v>720</v>
      </c>
      <c r="P522" s="3" t="s">
        <v>647</v>
      </c>
      <c r="Q522" s="3">
        <f>VALUE(N522)*3600+VALUE(O522)*60+VALUE(SUBSTITUTE(P522,".",","))</f>
        <v>122.48</v>
      </c>
      <c r="R522" s="4" t="str">
        <f t="shared" si="8"/>
        <v>0:02:02,480</v>
      </c>
      <c r="S522" t="s">
        <v>4</v>
      </c>
      <c r="T522">
        <v>3005</v>
      </c>
      <c r="U522" t="s">
        <v>23</v>
      </c>
      <c r="V522" t="s">
        <v>24</v>
      </c>
      <c r="W522" t="s">
        <v>7</v>
      </c>
    </row>
    <row r="523" spans="1:23" outlineLevel="2" x14ac:dyDescent="0.3">
      <c r="A523" t="str">
        <f>U523&amp;" "&amp;V523&amp;" ("&amp;W523&amp;")"</f>
        <v>Zrutta Michal (PIE)</v>
      </c>
      <c r="B523" t="str">
        <f>E523&amp;" "&amp;F523&amp;" "&amp;G523</f>
        <v>K1 500 Juniori</v>
      </c>
      <c r="C523" t="str">
        <f>E523&amp;" "&amp;F523&amp;" "&amp;G523&amp;" "&amp;U523&amp;" "&amp;V523&amp;" ("&amp;W523&amp;")"</f>
        <v>K1 500 Juniori Zrutta Michal (PIE)</v>
      </c>
      <c r="D523">
        <v>63</v>
      </c>
      <c r="E523" t="s">
        <v>0</v>
      </c>
      <c r="F523">
        <v>500</v>
      </c>
      <c r="G523" t="s">
        <v>1</v>
      </c>
      <c r="H523" t="s">
        <v>2</v>
      </c>
      <c r="I523" s="1">
        <v>44318</v>
      </c>
      <c r="J523" s="2">
        <v>0.58333333333333337</v>
      </c>
      <c r="K523">
        <v>1</v>
      </c>
      <c r="L523">
        <v>9</v>
      </c>
      <c r="M523" t="s">
        <v>373</v>
      </c>
      <c r="N523" s="3" t="s">
        <v>549</v>
      </c>
      <c r="O523" s="3" t="s">
        <v>720</v>
      </c>
      <c r="P523" s="3" t="s">
        <v>788</v>
      </c>
      <c r="Q523" s="3">
        <f>VALUE(N523)*3600+VALUE(O523)*60+VALUE(SUBSTITUTE(P523,".",","))</f>
        <v>123.68</v>
      </c>
      <c r="R523" s="4" t="str">
        <f t="shared" si="8"/>
        <v>0:02:03,680</v>
      </c>
      <c r="S523" t="s">
        <v>4</v>
      </c>
      <c r="T523">
        <v>3005</v>
      </c>
      <c r="U523" t="s">
        <v>23</v>
      </c>
      <c r="V523" t="s">
        <v>24</v>
      </c>
      <c r="W523" t="s">
        <v>7</v>
      </c>
    </row>
    <row r="524" spans="1:23" outlineLevel="1" x14ac:dyDescent="0.3">
      <c r="C524" s="5" t="s">
        <v>965</v>
      </c>
      <c r="I524" s="1"/>
      <c r="J524" s="2"/>
      <c r="N524" s="3"/>
      <c r="O524" s="3"/>
      <c r="P524" s="3"/>
      <c r="Q524" s="3">
        <f>SUBTOTAL(9,Q525:Q526)</f>
        <v>278.79899999999998</v>
      </c>
      <c r="R524" s="6" t="str">
        <f t="shared" si="8"/>
        <v>0:04:38,799</v>
      </c>
    </row>
    <row r="525" spans="1:23" outlineLevel="2" x14ac:dyDescent="0.3">
      <c r="A525" t="str">
        <f>U525&amp;" "&amp;V525&amp;" ("&amp;W525&amp;")"</f>
        <v>Bergendi Sofia (ZLP)</v>
      </c>
      <c r="B525" t="str">
        <f>E525&amp;" "&amp;F525&amp;" "&amp;G525</f>
        <v>K1 500 Juniorky</v>
      </c>
      <c r="C525" t="str">
        <f>E525&amp;" "&amp;F525&amp;" "&amp;G525&amp;" "&amp;U525&amp;" "&amp;V525&amp;" ("&amp;W525&amp;")"</f>
        <v>K1 500 Juniorky Bergendi Sofia (ZLP)</v>
      </c>
      <c r="D525">
        <v>53</v>
      </c>
      <c r="E525" t="s">
        <v>0</v>
      </c>
      <c r="F525">
        <v>500</v>
      </c>
      <c r="G525" t="s">
        <v>87</v>
      </c>
      <c r="H525" t="s">
        <v>2</v>
      </c>
      <c r="I525" s="1">
        <v>44318</v>
      </c>
      <c r="J525" s="2">
        <v>0.39166666666666666</v>
      </c>
      <c r="K525">
        <v>9</v>
      </c>
      <c r="L525">
        <v>3</v>
      </c>
      <c r="M525" t="s">
        <v>328</v>
      </c>
      <c r="N525" s="3" t="s">
        <v>549</v>
      </c>
      <c r="O525" s="3" t="s">
        <v>720</v>
      </c>
      <c r="P525" s="3" t="s">
        <v>744</v>
      </c>
      <c r="Q525" s="3">
        <f>VALUE(N525)*3600+VALUE(O525)*60+VALUE(SUBSTITUTE(P525,".",","))</f>
        <v>141.75900000000001</v>
      </c>
      <c r="R525" s="4" t="str">
        <f t="shared" si="8"/>
        <v>0:02:21,759</v>
      </c>
      <c r="S525" t="s">
        <v>4</v>
      </c>
      <c r="T525">
        <v>5308</v>
      </c>
      <c r="U525" t="s">
        <v>104</v>
      </c>
      <c r="V525" t="s">
        <v>105</v>
      </c>
      <c r="W525" t="s">
        <v>33</v>
      </c>
    </row>
    <row r="526" spans="1:23" outlineLevel="2" x14ac:dyDescent="0.3">
      <c r="A526" t="str">
        <f>U526&amp;" "&amp;V526&amp;" ("&amp;W526&amp;")"</f>
        <v>Bergendi Sofia (ZLP)</v>
      </c>
      <c r="B526" t="str">
        <f>E526&amp;" "&amp;F526&amp;" "&amp;G526</f>
        <v>K1 500 Juniorky</v>
      </c>
      <c r="C526" t="str">
        <f>E526&amp;" "&amp;F526&amp;" "&amp;G526&amp;" "&amp;U526&amp;" "&amp;V526&amp;" ("&amp;W526&amp;")"</f>
        <v>K1 500 Juniorky Bergendi Sofia (ZLP)</v>
      </c>
      <c r="D526">
        <v>67</v>
      </c>
      <c r="E526" t="s">
        <v>0</v>
      </c>
      <c r="F526">
        <v>500</v>
      </c>
      <c r="G526" t="s">
        <v>87</v>
      </c>
      <c r="H526" t="s">
        <v>2</v>
      </c>
      <c r="I526" s="1">
        <v>44318</v>
      </c>
      <c r="J526" s="2">
        <v>0.59166666666666667</v>
      </c>
      <c r="K526">
        <v>7</v>
      </c>
      <c r="L526">
        <v>4</v>
      </c>
      <c r="M526" t="s">
        <v>314</v>
      </c>
      <c r="N526" s="3" t="s">
        <v>549</v>
      </c>
      <c r="O526" s="3" t="s">
        <v>720</v>
      </c>
      <c r="P526" s="3" t="s">
        <v>730</v>
      </c>
      <c r="Q526" s="3">
        <f>VALUE(N526)*3600+VALUE(O526)*60+VALUE(SUBSTITUTE(P526,".",","))</f>
        <v>137.04</v>
      </c>
      <c r="R526" s="4" t="str">
        <f t="shared" si="8"/>
        <v>0:02:17,040</v>
      </c>
      <c r="S526" t="s">
        <v>4</v>
      </c>
      <c r="T526">
        <v>5308</v>
      </c>
      <c r="U526" t="s">
        <v>104</v>
      </c>
      <c r="V526" t="s">
        <v>105</v>
      </c>
      <c r="W526" t="s">
        <v>33</v>
      </c>
    </row>
    <row r="527" spans="1:23" outlineLevel="1" x14ac:dyDescent="0.3">
      <c r="C527" s="5" t="s">
        <v>964</v>
      </c>
      <c r="I527" s="1"/>
      <c r="J527" s="2"/>
      <c r="N527" s="3"/>
      <c r="O527" s="3"/>
      <c r="P527" s="3"/>
      <c r="Q527" s="3">
        <f>SUBTOTAL(9,Q528:Q529)</f>
        <v>295.387</v>
      </c>
      <c r="R527" s="6" t="str">
        <f t="shared" si="8"/>
        <v>0:04:55,387</v>
      </c>
    </row>
    <row r="528" spans="1:23" outlineLevel="2" x14ac:dyDescent="0.3">
      <c r="A528" t="str">
        <f>U528&amp;" "&amp;V528&amp;" ("&amp;W528&amp;")"</f>
        <v>Holá Nina (NOV)</v>
      </c>
      <c r="B528" t="str">
        <f>E528&amp;" "&amp;F528&amp;" "&amp;G528</f>
        <v>K1 500 Juniorky</v>
      </c>
      <c r="C528" t="str">
        <f>E528&amp;" "&amp;F528&amp;" "&amp;G528&amp;" "&amp;U528&amp;" "&amp;V528&amp;" ("&amp;W528&amp;")"</f>
        <v>K1 500 Juniorky Holá Nina (NOV)</v>
      </c>
      <c r="D528">
        <v>53</v>
      </c>
      <c r="E528" t="s">
        <v>0</v>
      </c>
      <c r="F528">
        <v>500</v>
      </c>
      <c r="G528" t="s">
        <v>87</v>
      </c>
      <c r="H528" t="s">
        <v>2</v>
      </c>
      <c r="I528" s="1">
        <v>44318</v>
      </c>
      <c r="J528" s="2">
        <v>0.39166666666666666</v>
      </c>
      <c r="K528">
        <v>7</v>
      </c>
      <c r="L528">
        <v>5</v>
      </c>
      <c r="M528" t="s">
        <v>330</v>
      </c>
      <c r="N528" s="3" t="s">
        <v>549</v>
      </c>
      <c r="O528" s="3" t="s">
        <v>720</v>
      </c>
      <c r="P528" s="3" t="s">
        <v>746</v>
      </c>
      <c r="Q528" s="3">
        <f>VALUE(N528)*3600+VALUE(O528)*60+VALUE(SUBSTITUTE(P528,".",","))</f>
        <v>148.70699999999999</v>
      </c>
      <c r="R528" s="4" t="str">
        <f t="shared" si="8"/>
        <v>0:02:28,707</v>
      </c>
      <c r="S528" t="s">
        <v>4</v>
      </c>
      <c r="T528">
        <v>2433</v>
      </c>
      <c r="U528" t="s">
        <v>95</v>
      </c>
      <c r="V528" t="s">
        <v>96</v>
      </c>
      <c r="W528" t="s">
        <v>18</v>
      </c>
    </row>
    <row r="529" spans="1:23" outlineLevel="2" x14ac:dyDescent="0.3">
      <c r="A529" t="str">
        <f>U529&amp;" "&amp;V529&amp;" ("&amp;W529&amp;")"</f>
        <v>Holá Nina (NOV)</v>
      </c>
      <c r="B529" t="str">
        <f>E529&amp;" "&amp;F529&amp;" "&amp;G529</f>
        <v>K1 500 Juniorky</v>
      </c>
      <c r="C529" t="str">
        <f>E529&amp;" "&amp;F529&amp;" "&amp;G529&amp;" "&amp;U529&amp;" "&amp;V529&amp;" ("&amp;W529&amp;")"</f>
        <v>K1 500 Juniorky Holá Nina (NOV)</v>
      </c>
      <c r="D529">
        <v>67</v>
      </c>
      <c r="E529" t="s">
        <v>0</v>
      </c>
      <c r="F529">
        <v>500</v>
      </c>
      <c r="G529" t="s">
        <v>87</v>
      </c>
      <c r="H529" t="s">
        <v>2</v>
      </c>
      <c r="I529" s="1">
        <v>44318</v>
      </c>
      <c r="J529" s="2">
        <v>0.59166666666666667</v>
      </c>
      <c r="K529">
        <v>1</v>
      </c>
      <c r="L529">
        <v>8</v>
      </c>
      <c r="M529" t="s">
        <v>393</v>
      </c>
      <c r="N529" s="3" t="s">
        <v>549</v>
      </c>
      <c r="O529" s="3" t="s">
        <v>720</v>
      </c>
      <c r="P529" s="3" t="s">
        <v>807</v>
      </c>
      <c r="Q529" s="3">
        <f>VALUE(N529)*3600+VALUE(O529)*60+VALUE(SUBSTITUTE(P529,".",","))</f>
        <v>146.68</v>
      </c>
      <c r="R529" s="4" t="str">
        <f t="shared" si="8"/>
        <v>0:02:26,680</v>
      </c>
      <c r="S529" t="s">
        <v>4</v>
      </c>
      <c r="T529">
        <v>2433</v>
      </c>
      <c r="U529" t="s">
        <v>95</v>
      </c>
      <c r="V529" t="s">
        <v>96</v>
      </c>
      <c r="W529" t="s">
        <v>18</v>
      </c>
    </row>
    <row r="530" spans="1:23" outlineLevel="1" x14ac:dyDescent="0.3">
      <c r="C530" s="5" t="s">
        <v>963</v>
      </c>
      <c r="I530" s="1"/>
      <c r="J530" s="2"/>
      <c r="N530" s="3"/>
      <c r="O530" s="3"/>
      <c r="P530" s="3"/>
      <c r="Q530" s="3">
        <f>SUBTOTAL(9,Q531:Q532)</f>
        <v>295.17</v>
      </c>
      <c r="R530" s="6" t="str">
        <f t="shared" si="8"/>
        <v>0:04:55,170</v>
      </c>
    </row>
    <row r="531" spans="1:23" outlineLevel="2" x14ac:dyDescent="0.3">
      <c r="A531" t="str">
        <f>U531&amp;" "&amp;V531&amp;" ("&amp;W531&amp;")"</f>
        <v>Husáriková Diana (TTS)</v>
      </c>
      <c r="B531" t="str">
        <f>E531&amp;" "&amp;F531&amp;" "&amp;G531</f>
        <v>K1 500 Juniorky</v>
      </c>
      <c r="C531" t="str">
        <f>E531&amp;" "&amp;F531&amp;" "&amp;G531&amp;" "&amp;U531&amp;" "&amp;V531&amp;" ("&amp;W531&amp;")"</f>
        <v>K1 500 Juniorky Husáriková Diana (TTS)</v>
      </c>
      <c r="D531">
        <v>53</v>
      </c>
      <c r="E531" t="s">
        <v>0</v>
      </c>
      <c r="F531">
        <v>500</v>
      </c>
      <c r="G531" t="s">
        <v>87</v>
      </c>
      <c r="H531" t="s">
        <v>2</v>
      </c>
      <c r="I531" s="1">
        <v>44318</v>
      </c>
      <c r="J531" s="2">
        <v>0.39166666666666666</v>
      </c>
      <c r="K531">
        <v>2</v>
      </c>
      <c r="L531">
        <v>8</v>
      </c>
      <c r="M531" t="s">
        <v>333</v>
      </c>
      <c r="N531" s="3" t="s">
        <v>549</v>
      </c>
      <c r="O531" s="3" t="s">
        <v>720</v>
      </c>
      <c r="P531" s="3" t="s">
        <v>749</v>
      </c>
      <c r="Q531" s="3">
        <f>VALUE(N531)*3600+VALUE(O531)*60+VALUE(SUBSTITUTE(P531,".",","))</f>
        <v>154.49</v>
      </c>
      <c r="R531" s="4" t="str">
        <f t="shared" si="8"/>
        <v>0:02:34,490</v>
      </c>
      <c r="S531" t="s">
        <v>4</v>
      </c>
      <c r="T531">
        <v>5930</v>
      </c>
      <c r="U531" t="s">
        <v>110</v>
      </c>
      <c r="V531" t="s">
        <v>111</v>
      </c>
      <c r="W531" t="s">
        <v>71</v>
      </c>
    </row>
    <row r="532" spans="1:23" outlineLevel="2" x14ac:dyDescent="0.3">
      <c r="A532" t="str">
        <f>U532&amp;" "&amp;V532&amp;" ("&amp;W532&amp;")"</f>
        <v>Husáriková Diana (TTS)</v>
      </c>
      <c r="B532" t="str">
        <f>E532&amp;" "&amp;F532&amp;" "&amp;G532</f>
        <v>K1 500 Juniorky</v>
      </c>
      <c r="C532" t="str">
        <f>E532&amp;" "&amp;F532&amp;" "&amp;G532&amp;" "&amp;U532&amp;" "&amp;V532&amp;" ("&amp;W532&amp;")"</f>
        <v>K1 500 Juniorky Husáriková Diana (TTS)</v>
      </c>
      <c r="D532">
        <v>67</v>
      </c>
      <c r="E532" t="s">
        <v>0</v>
      </c>
      <c r="F532">
        <v>500</v>
      </c>
      <c r="G532" t="s">
        <v>87</v>
      </c>
      <c r="H532" t="s">
        <v>2</v>
      </c>
      <c r="I532" s="1">
        <v>44318</v>
      </c>
      <c r="J532" s="2">
        <v>0.59166666666666667</v>
      </c>
      <c r="K532">
        <v>6</v>
      </c>
      <c r="L532">
        <v>5</v>
      </c>
      <c r="M532" t="s">
        <v>390</v>
      </c>
      <c r="N532" s="3" t="s">
        <v>549</v>
      </c>
      <c r="O532" s="3" t="s">
        <v>720</v>
      </c>
      <c r="P532" s="3" t="s">
        <v>804</v>
      </c>
      <c r="Q532" s="3">
        <f>VALUE(N532)*3600+VALUE(O532)*60+VALUE(SUBSTITUTE(P532,".",","))</f>
        <v>140.68</v>
      </c>
      <c r="R532" s="4" t="str">
        <f t="shared" si="8"/>
        <v>0:02:20,680</v>
      </c>
      <c r="S532" t="s">
        <v>4</v>
      </c>
      <c r="T532">
        <v>5930</v>
      </c>
      <c r="U532" t="s">
        <v>110</v>
      </c>
      <c r="V532" t="s">
        <v>111</v>
      </c>
      <c r="W532" t="s">
        <v>71</v>
      </c>
    </row>
    <row r="533" spans="1:23" outlineLevel="1" x14ac:dyDescent="0.3">
      <c r="C533" s="5" t="s">
        <v>962</v>
      </c>
      <c r="I533" s="1"/>
      <c r="J533" s="2"/>
      <c r="N533" s="3"/>
      <c r="O533" s="3"/>
      <c r="P533" s="3"/>
      <c r="Q533" s="3">
        <f>SUBTOTAL(9,Q534:Q535)</f>
        <v>317.30700000000002</v>
      </c>
      <c r="R533" s="6" t="str">
        <f t="shared" si="8"/>
        <v>0:05:17,307</v>
      </c>
    </row>
    <row r="534" spans="1:23" outlineLevel="2" x14ac:dyDescent="0.3">
      <c r="A534" t="str">
        <f>U534&amp;" "&amp;V534&amp;" ("&amp;W534&amp;")"</f>
        <v>Múková Alena (TTS)</v>
      </c>
      <c r="B534" t="str">
        <f>E534&amp;" "&amp;F534&amp;" "&amp;G534</f>
        <v>K1 500 Juniorky</v>
      </c>
      <c r="C534" t="str">
        <f>E534&amp;" "&amp;F534&amp;" "&amp;G534&amp;" "&amp;U534&amp;" "&amp;V534&amp;" ("&amp;W534&amp;")"</f>
        <v>K1 500 Juniorky Múková Alena (TTS)</v>
      </c>
      <c r="D534">
        <v>53</v>
      </c>
      <c r="E534" t="s">
        <v>0</v>
      </c>
      <c r="F534">
        <v>500</v>
      </c>
      <c r="G534" t="s">
        <v>87</v>
      </c>
      <c r="H534" t="s">
        <v>2</v>
      </c>
      <c r="I534" s="1">
        <v>44318</v>
      </c>
      <c r="J534" s="2">
        <v>0.39166666666666666</v>
      </c>
      <c r="K534">
        <v>1</v>
      </c>
      <c r="L534">
        <v>9</v>
      </c>
      <c r="M534" t="s">
        <v>334</v>
      </c>
      <c r="N534" s="3" t="s">
        <v>549</v>
      </c>
      <c r="O534" s="3" t="s">
        <v>720</v>
      </c>
      <c r="P534" s="3" t="s">
        <v>750</v>
      </c>
      <c r="Q534" s="3">
        <f>VALUE(N534)*3600+VALUE(O534)*60+VALUE(SUBSTITUTE(P534,".",","))</f>
        <v>168.46699999999998</v>
      </c>
      <c r="R534" s="4" t="str">
        <f t="shared" si="8"/>
        <v>0:02:48,467</v>
      </c>
      <c r="S534" t="s">
        <v>4</v>
      </c>
      <c r="T534">
        <v>6270</v>
      </c>
      <c r="U534" t="s">
        <v>113</v>
      </c>
      <c r="V534" t="s">
        <v>114</v>
      </c>
      <c r="W534" t="s">
        <v>71</v>
      </c>
    </row>
    <row r="535" spans="1:23" outlineLevel="2" x14ac:dyDescent="0.3">
      <c r="A535" t="str">
        <f>U535&amp;" "&amp;V535&amp;" ("&amp;W535&amp;")"</f>
        <v>Múková Alena (TTS)</v>
      </c>
      <c r="B535" t="str">
        <f>E535&amp;" "&amp;F535&amp;" "&amp;G535</f>
        <v>K1 500 Juniorky</v>
      </c>
      <c r="C535" t="str">
        <f>E535&amp;" "&amp;F535&amp;" "&amp;G535&amp;" "&amp;U535&amp;" "&amp;V535&amp;" ("&amp;W535&amp;")"</f>
        <v>K1 500 Juniorky Múková Alena (TTS)</v>
      </c>
      <c r="D535">
        <v>67</v>
      </c>
      <c r="E535" t="s">
        <v>0</v>
      </c>
      <c r="F535">
        <v>500</v>
      </c>
      <c r="G535" t="s">
        <v>87</v>
      </c>
      <c r="H535" t="s">
        <v>2</v>
      </c>
      <c r="I535" s="1">
        <v>44318</v>
      </c>
      <c r="J535" s="2">
        <v>0.59166666666666667</v>
      </c>
      <c r="K535">
        <v>3</v>
      </c>
      <c r="L535">
        <v>9</v>
      </c>
      <c r="M535" t="s">
        <v>394</v>
      </c>
      <c r="N535" s="3" t="s">
        <v>549</v>
      </c>
      <c r="O535" s="3" t="s">
        <v>720</v>
      </c>
      <c r="P535" s="3" t="s">
        <v>808</v>
      </c>
      <c r="Q535" s="3">
        <f>VALUE(N535)*3600+VALUE(O535)*60+VALUE(SUBSTITUTE(P535,".",","))</f>
        <v>148.84</v>
      </c>
      <c r="R535" s="4" t="str">
        <f t="shared" si="8"/>
        <v>0:02:28,840</v>
      </c>
      <c r="S535" t="s">
        <v>4</v>
      </c>
      <c r="T535">
        <v>6270</v>
      </c>
      <c r="U535" t="s">
        <v>113</v>
      </c>
      <c r="V535" t="s">
        <v>114</v>
      </c>
      <c r="W535" t="s">
        <v>71</v>
      </c>
    </row>
    <row r="536" spans="1:23" outlineLevel="1" x14ac:dyDescent="0.3">
      <c r="C536" s="5" t="s">
        <v>961</v>
      </c>
      <c r="I536" s="1"/>
      <c r="J536" s="2"/>
      <c r="N536" s="3"/>
      <c r="O536" s="3"/>
      <c r="P536" s="3"/>
      <c r="Q536" s="3">
        <f>SUBTOTAL(9,Q537:Q538)</f>
        <v>271.411</v>
      </c>
      <c r="R536" s="6" t="str">
        <f t="shared" si="8"/>
        <v>0:04:31,411</v>
      </c>
    </row>
    <row r="537" spans="1:23" outlineLevel="2" x14ac:dyDescent="0.3">
      <c r="A537" t="str">
        <f>U537&amp;" "&amp;V537&amp;" ("&amp;W537&amp;")"</f>
        <v>Pecsuková Katarína (UKB)</v>
      </c>
      <c r="B537" t="str">
        <f>E537&amp;" "&amp;F537&amp;" "&amp;G537</f>
        <v>K1 500 Juniorky</v>
      </c>
      <c r="C537" t="str">
        <f>E537&amp;" "&amp;F537&amp;" "&amp;G537&amp;" "&amp;U537&amp;" "&amp;V537&amp;" ("&amp;W537&amp;")"</f>
        <v>K1 500 Juniorky Pecsuková Katarína (UKB)</v>
      </c>
      <c r="D537">
        <v>53</v>
      </c>
      <c r="E537" t="s">
        <v>0</v>
      </c>
      <c r="F537">
        <v>500</v>
      </c>
      <c r="G537" t="s">
        <v>87</v>
      </c>
      <c r="H537" t="s">
        <v>2</v>
      </c>
      <c r="I537" s="1">
        <v>44318</v>
      </c>
      <c r="J537" s="2">
        <v>0.39166666666666666</v>
      </c>
      <c r="K537">
        <v>5</v>
      </c>
      <c r="L537">
        <v>2</v>
      </c>
      <c r="M537" t="s">
        <v>327</v>
      </c>
      <c r="N537" s="3" t="s">
        <v>549</v>
      </c>
      <c r="O537" s="3" t="s">
        <v>720</v>
      </c>
      <c r="P537" s="3" t="s">
        <v>743</v>
      </c>
      <c r="Q537" s="3">
        <f>VALUE(N537)*3600+VALUE(O537)*60+VALUE(SUBSTITUTE(P537,".",","))</f>
        <v>139.131</v>
      </c>
      <c r="R537" s="4" t="str">
        <f t="shared" si="8"/>
        <v>0:02:19,131</v>
      </c>
      <c r="S537" t="s">
        <v>4</v>
      </c>
      <c r="T537">
        <v>236</v>
      </c>
      <c r="U537" t="s">
        <v>92</v>
      </c>
      <c r="V537" t="s">
        <v>93</v>
      </c>
      <c r="W537" t="s">
        <v>55</v>
      </c>
    </row>
    <row r="538" spans="1:23" outlineLevel="2" x14ac:dyDescent="0.3">
      <c r="A538" t="str">
        <f>U538&amp;" "&amp;V538&amp;" ("&amp;W538&amp;")"</f>
        <v>Pecsuková Katarína (UKB)</v>
      </c>
      <c r="B538" t="str">
        <f>E538&amp;" "&amp;F538&amp;" "&amp;G538</f>
        <v>K1 500 Juniorky</v>
      </c>
      <c r="C538" t="str">
        <f>E538&amp;" "&amp;F538&amp;" "&amp;G538&amp;" "&amp;U538&amp;" "&amp;V538&amp;" ("&amp;W538&amp;")"</f>
        <v>K1 500 Juniorky Pecsuková Katarína (UKB)</v>
      </c>
      <c r="D538">
        <v>67</v>
      </c>
      <c r="E538" t="s">
        <v>0</v>
      </c>
      <c r="F538">
        <v>500</v>
      </c>
      <c r="G538" t="s">
        <v>87</v>
      </c>
      <c r="H538" t="s">
        <v>2</v>
      </c>
      <c r="I538" s="1">
        <v>44318</v>
      </c>
      <c r="J538" s="2">
        <v>0.59166666666666667</v>
      </c>
      <c r="K538">
        <v>4</v>
      </c>
      <c r="L538">
        <v>2</v>
      </c>
      <c r="M538" t="s">
        <v>388</v>
      </c>
      <c r="N538" s="3" t="s">
        <v>549</v>
      </c>
      <c r="O538" s="3" t="s">
        <v>720</v>
      </c>
      <c r="P538" s="3" t="s">
        <v>802</v>
      </c>
      <c r="Q538" s="3">
        <f>VALUE(N538)*3600+VALUE(O538)*60+VALUE(SUBSTITUTE(P538,".",","))</f>
        <v>132.28</v>
      </c>
      <c r="R538" s="4" t="str">
        <f t="shared" si="8"/>
        <v>0:02:12,280</v>
      </c>
      <c r="S538" t="s">
        <v>4</v>
      </c>
      <c r="T538">
        <v>236</v>
      </c>
      <c r="U538" t="s">
        <v>92</v>
      </c>
      <c r="V538" t="s">
        <v>93</v>
      </c>
      <c r="W538" t="s">
        <v>55</v>
      </c>
    </row>
    <row r="539" spans="1:23" outlineLevel="1" x14ac:dyDescent="0.3">
      <c r="C539" s="5" t="s">
        <v>960</v>
      </c>
      <c r="I539" s="1"/>
      <c r="J539" s="2"/>
      <c r="N539" s="3"/>
      <c r="O539" s="3"/>
      <c r="P539" s="3"/>
      <c r="Q539" s="3">
        <f>SUBTOTAL(9,Q540:Q541)</f>
        <v>297.60900000000004</v>
      </c>
      <c r="R539" s="6" t="str">
        <f t="shared" si="8"/>
        <v>0:04:57,609</v>
      </c>
    </row>
    <row r="540" spans="1:23" outlineLevel="2" x14ac:dyDescent="0.3">
      <c r="A540" t="str">
        <f>U540&amp;" "&amp;V540&amp;" ("&amp;W540&amp;")"</f>
        <v>Rusová Dominika (NOV)</v>
      </c>
      <c r="B540" t="str">
        <f>E540&amp;" "&amp;F540&amp;" "&amp;G540</f>
        <v>K1 500 Juniorky</v>
      </c>
      <c r="C540" t="str">
        <f>E540&amp;" "&amp;F540&amp;" "&amp;G540&amp;" "&amp;U540&amp;" "&amp;V540&amp;" ("&amp;W540&amp;")"</f>
        <v>K1 500 Juniorky Rusová Dominika (NOV)</v>
      </c>
      <c r="D540">
        <v>53</v>
      </c>
      <c r="E540" t="s">
        <v>0</v>
      </c>
      <c r="F540">
        <v>500</v>
      </c>
      <c r="G540" t="s">
        <v>87</v>
      </c>
      <c r="H540" t="s">
        <v>2</v>
      </c>
      <c r="I540" s="1">
        <v>44318</v>
      </c>
      <c r="J540" s="2">
        <v>0.39166666666666666</v>
      </c>
      <c r="K540">
        <v>3</v>
      </c>
      <c r="L540">
        <v>7</v>
      </c>
      <c r="M540" t="s">
        <v>332</v>
      </c>
      <c r="N540" s="3" t="s">
        <v>549</v>
      </c>
      <c r="O540" s="3" t="s">
        <v>720</v>
      </c>
      <c r="P540" s="3" t="s">
        <v>748</v>
      </c>
      <c r="Q540" s="3">
        <f>VALUE(N540)*3600+VALUE(O540)*60+VALUE(SUBSTITUTE(P540,".",","))</f>
        <v>153.249</v>
      </c>
      <c r="R540" s="4" t="str">
        <f t="shared" si="8"/>
        <v>0:02:33,249</v>
      </c>
      <c r="S540" t="s">
        <v>4</v>
      </c>
      <c r="T540">
        <v>241</v>
      </c>
      <c r="U540" t="s">
        <v>107</v>
      </c>
      <c r="V540" t="s">
        <v>108</v>
      </c>
      <c r="W540" t="s">
        <v>18</v>
      </c>
    </row>
    <row r="541" spans="1:23" outlineLevel="2" x14ac:dyDescent="0.3">
      <c r="A541" t="str">
        <f>U541&amp;" "&amp;V541&amp;" ("&amp;W541&amp;")"</f>
        <v>Rusová Dominika (NOV)</v>
      </c>
      <c r="B541" t="str">
        <f>E541&amp;" "&amp;F541&amp;" "&amp;G541</f>
        <v>K1 500 Juniorky</v>
      </c>
      <c r="C541" t="str">
        <f>E541&amp;" "&amp;F541&amp;" "&amp;G541&amp;" "&amp;U541&amp;" "&amp;V541&amp;" ("&amp;W541&amp;")"</f>
        <v>K1 500 Juniorky Rusová Dominika (NOV)</v>
      </c>
      <c r="D541">
        <v>67</v>
      </c>
      <c r="E541" t="s">
        <v>0</v>
      </c>
      <c r="F541">
        <v>500</v>
      </c>
      <c r="G541" t="s">
        <v>87</v>
      </c>
      <c r="H541" t="s">
        <v>2</v>
      </c>
      <c r="I541" s="1">
        <v>44318</v>
      </c>
      <c r="J541" s="2">
        <v>0.59166666666666667</v>
      </c>
      <c r="K541">
        <v>2</v>
      </c>
      <c r="L541">
        <v>7</v>
      </c>
      <c r="M541" t="s">
        <v>392</v>
      </c>
      <c r="N541" s="3" t="s">
        <v>549</v>
      </c>
      <c r="O541" s="3" t="s">
        <v>720</v>
      </c>
      <c r="P541" s="3" t="s">
        <v>806</v>
      </c>
      <c r="Q541" s="3">
        <f>VALUE(N541)*3600+VALUE(O541)*60+VALUE(SUBSTITUTE(P541,".",","))</f>
        <v>144.36000000000001</v>
      </c>
      <c r="R541" s="4" t="str">
        <f t="shared" si="8"/>
        <v>0:02:24,360</v>
      </c>
      <c r="S541" t="s">
        <v>4</v>
      </c>
      <c r="T541">
        <v>241</v>
      </c>
      <c r="U541" t="s">
        <v>107</v>
      </c>
      <c r="V541" t="s">
        <v>108</v>
      </c>
      <c r="W541" t="s">
        <v>18</v>
      </c>
    </row>
    <row r="542" spans="1:23" outlineLevel="1" x14ac:dyDescent="0.3">
      <c r="C542" s="5" t="s">
        <v>959</v>
      </c>
      <c r="I542" s="1"/>
      <c r="J542" s="2"/>
      <c r="N542" s="3"/>
      <c r="O542" s="3"/>
      <c r="P542" s="3"/>
      <c r="Q542" s="3">
        <f>SUBTOTAL(9,Q543:Q544)</f>
        <v>260.71199999999999</v>
      </c>
      <c r="R542" s="6" t="str">
        <f t="shared" si="8"/>
        <v>0:04:20,712</v>
      </c>
    </row>
    <row r="543" spans="1:23" outlineLevel="2" x14ac:dyDescent="0.3">
      <c r="A543" t="str">
        <f>U543&amp;" "&amp;V543&amp;" ("&amp;W543&amp;")"</f>
        <v>Sidová Bianka (ŠAM)</v>
      </c>
      <c r="B543" t="str">
        <f>E543&amp;" "&amp;F543&amp;" "&amp;G543</f>
        <v>K1 500 Juniorky</v>
      </c>
      <c r="C543" t="str">
        <f>E543&amp;" "&amp;F543&amp;" "&amp;G543&amp;" "&amp;U543&amp;" "&amp;V543&amp;" ("&amp;W543&amp;")"</f>
        <v>K1 500 Juniorky Sidová Bianka (ŠAM)</v>
      </c>
      <c r="D543">
        <v>53</v>
      </c>
      <c r="E543" t="s">
        <v>0</v>
      </c>
      <c r="F543">
        <v>500</v>
      </c>
      <c r="G543" t="s">
        <v>87</v>
      </c>
      <c r="H543" t="s">
        <v>2</v>
      </c>
      <c r="I543" s="1">
        <v>44318</v>
      </c>
      <c r="J543" s="2">
        <v>0.39166666666666666</v>
      </c>
      <c r="K543">
        <v>6</v>
      </c>
      <c r="L543">
        <v>1</v>
      </c>
      <c r="M543" t="s">
        <v>326</v>
      </c>
      <c r="N543" s="3" t="s">
        <v>549</v>
      </c>
      <c r="O543" s="3" t="s">
        <v>720</v>
      </c>
      <c r="P543" s="3" t="s">
        <v>742</v>
      </c>
      <c r="Q543" s="3">
        <f>VALUE(N543)*3600+VALUE(O543)*60+VALUE(SUBSTITUTE(P543,".",","))</f>
        <v>135.27199999999999</v>
      </c>
      <c r="R543" s="4" t="str">
        <f t="shared" si="8"/>
        <v>0:02:15,272</v>
      </c>
      <c r="S543" t="s">
        <v>4</v>
      </c>
      <c r="T543">
        <v>2709</v>
      </c>
      <c r="U543" t="s">
        <v>89</v>
      </c>
      <c r="V543" t="s">
        <v>90</v>
      </c>
      <c r="W543" t="s">
        <v>41</v>
      </c>
    </row>
    <row r="544" spans="1:23" outlineLevel="2" x14ac:dyDescent="0.3">
      <c r="A544" t="str">
        <f>U544&amp;" "&amp;V544&amp;" ("&amp;W544&amp;")"</f>
        <v>Sidová Bianka (ŠAM)</v>
      </c>
      <c r="B544" t="str">
        <f>E544&amp;" "&amp;F544&amp;" "&amp;G544</f>
        <v>K1 500 Juniorky</v>
      </c>
      <c r="C544" t="str">
        <f>E544&amp;" "&amp;F544&amp;" "&amp;G544&amp;" "&amp;U544&amp;" "&amp;V544&amp;" ("&amp;W544&amp;")"</f>
        <v>K1 500 Juniorky Sidová Bianka (ŠAM)</v>
      </c>
      <c r="D544">
        <v>67</v>
      </c>
      <c r="E544" t="s">
        <v>0</v>
      </c>
      <c r="F544">
        <v>500</v>
      </c>
      <c r="G544" t="s">
        <v>87</v>
      </c>
      <c r="H544" t="s">
        <v>2</v>
      </c>
      <c r="I544" s="1">
        <v>44318</v>
      </c>
      <c r="J544" s="2">
        <v>0.59166666666666667</v>
      </c>
      <c r="K544">
        <v>9</v>
      </c>
      <c r="L544">
        <v>1</v>
      </c>
      <c r="M544" t="s">
        <v>387</v>
      </c>
      <c r="N544" s="3" t="s">
        <v>549</v>
      </c>
      <c r="O544" s="3" t="s">
        <v>720</v>
      </c>
      <c r="P544" s="3" t="s">
        <v>801</v>
      </c>
      <c r="Q544" s="3">
        <f>VALUE(N544)*3600+VALUE(O544)*60+VALUE(SUBSTITUTE(P544,".",","))</f>
        <v>125.44</v>
      </c>
      <c r="R544" s="4" t="str">
        <f t="shared" si="8"/>
        <v>0:02:05,440</v>
      </c>
      <c r="S544" t="s">
        <v>4</v>
      </c>
      <c r="T544">
        <v>2709</v>
      </c>
      <c r="U544" t="s">
        <v>89</v>
      </c>
      <c r="V544" t="s">
        <v>90</v>
      </c>
      <c r="W544" t="s">
        <v>41</v>
      </c>
    </row>
    <row r="545" spans="1:23" outlineLevel="1" x14ac:dyDescent="0.3">
      <c r="C545" s="5" t="s">
        <v>958</v>
      </c>
      <c r="I545" s="1"/>
      <c r="J545" s="2"/>
      <c r="N545" s="3"/>
      <c r="O545" s="3"/>
      <c r="P545" s="3"/>
      <c r="Q545" s="3">
        <f>SUBTOTAL(9,Q546:Q547)</f>
        <v>291.52999999999997</v>
      </c>
      <c r="R545" s="6" t="str">
        <f t="shared" si="8"/>
        <v>0:04:51,530</v>
      </c>
    </row>
    <row r="546" spans="1:23" outlineLevel="2" x14ac:dyDescent="0.3">
      <c r="A546" t="str">
        <f>U546&amp;" "&amp;V546&amp;" ("&amp;W546&amp;")"</f>
        <v>Trakalová Tatiana (PIE)</v>
      </c>
      <c r="B546" t="str">
        <f>E546&amp;" "&amp;F546&amp;" "&amp;G546</f>
        <v>K1 500 Juniorky</v>
      </c>
      <c r="C546" t="str">
        <f>E546&amp;" "&amp;F546&amp;" "&amp;G546&amp;" "&amp;U546&amp;" "&amp;V546&amp;" ("&amp;W546&amp;")"</f>
        <v>K1 500 Juniorky Trakalová Tatiana (PIE)</v>
      </c>
      <c r="D546">
        <v>53</v>
      </c>
      <c r="E546" t="s">
        <v>0</v>
      </c>
      <c r="F546">
        <v>500</v>
      </c>
      <c r="G546" t="s">
        <v>87</v>
      </c>
      <c r="H546" t="s">
        <v>2</v>
      </c>
      <c r="I546" s="1">
        <v>44318</v>
      </c>
      <c r="J546" s="2">
        <v>0.39166666666666666</v>
      </c>
      <c r="K546">
        <v>8</v>
      </c>
      <c r="L546">
        <v>6</v>
      </c>
      <c r="M546" t="s">
        <v>331</v>
      </c>
      <c r="N546" s="3" t="s">
        <v>549</v>
      </c>
      <c r="O546" s="3" t="s">
        <v>720</v>
      </c>
      <c r="P546" s="3" t="s">
        <v>747</v>
      </c>
      <c r="Q546" s="3">
        <f>VALUE(N546)*3600+VALUE(O546)*60+VALUE(SUBSTITUTE(P546,".",","))</f>
        <v>150.05000000000001</v>
      </c>
      <c r="R546" s="4" t="str">
        <f t="shared" si="8"/>
        <v>0:02:30,050</v>
      </c>
      <c r="S546" t="s">
        <v>4</v>
      </c>
      <c r="T546">
        <v>2952</v>
      </c>
      <c r="U546" t="s">
        <v>101</v>
      </c>
      <c r="V546" t="s">
        <v>102</v>
      </c>
      <c r="W546" t="s">
        <v>7</v>
      </c>
    </row>
    <row r="547" spans="1:23" outlineLevel="2" x14ac:dyDescent="0.3">
      <c r="A547" t="str">
        <f>U547&amp;" "&amp;V547&amp;" ("&amp;W547&amp;")"</f>
        <v>Trakalová Tatiana (PIE)</v>
      </c>
      <c r="B547" t="str">
        <f>E547&amp;" "&amp;F547&amp;" "&amp;G547</f>
        <v>K1 500 Juniorky</v>
      </c>
      <c r="C547" t="str">
        <f>E547&amp;" "&amp;F547&amp;" "&amp;G547&amp;" "&amp;U547&amp;" "&amp;V547&amp;" ("&amp;W547&amp;")"</f>
        <v>K1 500 Juniorky Trakalová Tatiana (PIE)</v>
      </c>
      <c r="D547">
        <v>67</v>
      </c>
      <c r="E547" t="s">
        <v>0</v>
      </c>
      <c r="F547">
        <v>500</v>
      </c>
      <c r="G547" t="s">
        <v>87</v>
      </c>
      <c r="H547" t="s">
        <v>2</v>
      </c>
      <c r="I547" s="1">
        <v>44318</v>
      </c>
      <c r="J547" s="2">
        <v>0.59166666666666667</v>
      </c>
      <c r="K547">
        <v>8</v>
      </c>
      <c r="L547">
        <v>6</v>
      </c>
      <c r="M547" t="s">
        <v>391</v>
      </c>
      <c r="N547" s="3" t="s">
        <v>549</v>
      </c>
      <c r="O547" s="3" t="s">
        <v>720</v>
      </c>
      <c r="P547" s="3" t="s">
        <v>805</v>
      </c>
      <c r="Q547" s="3">
        <f>VALUE(N547)*3600+VALUE(O547)*60+VALUE(SUBSTITUTE(P547,".",","))</f>
        <v>141.47999999999999</v>
      </c>
      <c r="R547" s="4" t="str">
        <f t="shared" si="8"/>
        <v>0:02:21,480</v>
      </c>
      <c r="S547" t="s">
        <v>4</v>
      </c>
      <c r="T547">
        <v>2952</v>
      </c>
      <c r="U547" t="s">
        <v>101</v>
      </c>
      <c r="V547" t="s">
        <v>102</v>
      </c>
      <c r="W547" t="s">
        <v>7</v>
      </c>
    </row>
    <row r="548" spans="1:23" outlineLevel="1" x14ac:dyDescent="0.3">
      <c r="C548" s="5" t="s">
        <v>957</v>
      </c>
      <c r="I548" s="1"/>
      <c r="J548" s="2"/>
      <c r="N548" s="3"/>
      <c r="O548" s="3"/>
      <c r="P548" s="3"/>
      <c r="Q548" s="3">
        <f>SUBTOTAL(9,Q549:Q550)</f>
        <v>283.30099999999999</v>
      </c>
      <c r="R548" s="6" t="str">
        <f t="shared" si="8"/>
        <v>0:04:43,301</v>
      </c>
    </row>
    <row r="549" spans="1:23" outlineLevel="2" x14ac:dyDescent="0.3">
      <c r="A549" t="str">
        <f>U549&amp;" "&amp;V549&amp;" ("&amp;W549&amp;")"</f>
        <v>Zemánková Hana (TAT)</v>
      </c>
      <c r="B549" t="str">
        <f>E549&amp;" "&amp;F549&amp;" "&amp;G549</f>
        <v>K1 500 Juniorky</v>
      </c>
      <c r="C549" t="str">
        <f>E549&amp;" "&amp;F549&amp;" "&amp;G549&amp;" "&amp;U549&amp;" "&amp;V549&amp;" ("&amp;W549&amp;")"</f>
        <v>K1 500 Juniorky Zemánková Hana (TAT)</v>
      </c>
      <c r="D549">
        <v>53</v>
      </c>
      <c r="E549" t="s">
        <v>0</v>
      </c>
      <c r="F549">
        <v>500</v>
      </c>
      <c r="G549" t="s">
        <v>87</v>
      </c>
      <c r="H549" t="s">
        <v>2</v>
      </c>
      <c r="I549" s="1">
        <v>44318</v>
      </c>
      <c r="J549" s="2">
        <v>0.39166666666666666</v>
      </c>
      <c r="K549">
        <v>4</v>
      </c>
      <c r="L549">
        <v>4</v>
      </c>
      <c r="M549" t="s">
        <v>329</v>
      </c>
      <c r="N549" s="3" t="s">
        <v>549</v>
      </c>
      <c r="O549" s="3" t="s">
        <v>720</v>
      </c>
      <c r="P549" s="3" t="s">
        <v>745</v>
      </c>
      <c r="Q549" s="3">
        <f>VALUE(N549)*3600+VALUE(O549)*60+VALUE(SUBSTITUTE(P549,".",","))</f>
        <v>147.42099999999999</v>
      </c>
      <c r="R549" s="4" t="str">
        <f t="shared" si="8"/>
        <v>0:02:27,421</v>
      </c>
      <c r="S549" t="s">
        <v>4</v>
      </c>
      <c r="T549">
        <v>4844</v>
      </c>
      <c r="U549" t="s">
        <v>98</v>
      </c>
      <c r="V549" t="s">
        <v>99</v>
      </c>
      <c r="W549" t="s">
        <v>37</v>
      </c>
    </row>
    <row r="550" spans="1:23" outlineLevel="2" x14ac:dyDescent="0.3">
      <c r="A550" t="str">
        <f>U550&amp;" "&amp;V550&amp;" ("&amp;W550&amp;")"</f>
        <v>Zemánková Hana (TAT)</v>
      </c>
      <c r="B550" t="str">
        <f>E550&amp;" "&amp;F550&amp;" "&amp;G550</f>
        <v>K1 500 Juniorky</v>
      </c>
      <c r="C550" t="str">
        <f>E550&amp;" "&amp;F550&amp;" "&amp;G550&amp;" "&amp;U550&amp;" "&amp;V550&amp;" ("&amp;W550&amp;")"</f>
        <v>K1 500 Juniorky Zemánková Hana (TAT)</v>
      </c>
      <c r="D550">
        <v>67</v>
      </c>
      <c r="E550" t="s">
        <v>0</v>
      </c>
      <c r="F550">
        <v>500</v>
      </c>
      <c r="G550" t="s">
        <v>87</v>
      </c>
      <c r="H550" t="s">
        <v>2</v>
      </c>
      <c r="I550" s="1">
        <v>44318</v>
      </c>
      <c r="J550" s="2">
        <v>0.59166666666666667</v>
      </c>
      <c r="K550">
        <v>5</v>
      </c>
      <c r="L550">
        <v>3</v>
      </c>
      <c r="M550" t="s">
        <v>389</v>
      </c>
      <c r="N550" s="3" t="s">
        <v>549</v>
      </c>
      <c r="O550" s="3" t="s">
        <v>720</v>
      </c>
      <c r="P550" s="3" t="s">
        <v>803</v>
      </c>
      <c r="Q550" s="3">
        <f>VALUE(N550)*3600+VALUE(O550)*60+VALUE(SUBSTITUTE(P550,".",","))</f>
        <v>135.88</v>
      </c>
      <c r="R550" s="4" t="str">
        <f t="shared" si="8"/>
        <v>0:02:15,880</v>
      </c>
      <c r="S550" t="s">
        <v>4</v>
      </c>
      <c r="T550">
        <v>4844</v>
      </c>
      <c r="U550" t="s">
        <v>98</v>
      </c>
      <c r="V550" t="s">
        <v>99</v>
      </c>
      <c r="W550" t="s">
        <v>37</v>
      </c>
    </row>
    <row r="551" spans="1:23" outlineLevel="1" x14ac:dyDescent="0.3">
      <c r="C551" s="5" t="s">
        <v>956</v>
      </c>
      <c r="I551" s="1"/>
      <c r="J551" s="2"/>
      <c r="N551" s="3"/>
      <c r="O551" s="3"/>
      <c r="P551" s="3"/>
      <c r="Q551" s="3">
        <f>SUBTOTAL(9,Q552:Q553)</f>
        <v>279.09800000000001</v>
      </c>
      <c r="R551" s="6" t="str">
        <f t="shared" si="8"/>
        <v>0:04:39,098</v>
      </c>
    </row>
    <row r="552" spans="1:23" outlineLevel="2" x14ac:dyDescent="0.3">
      <c r="A552" t="str">
        <f>U552&amp;" "&amp;V552&amp;" ("&amp;W552&amp;")"</f>
        <v>Bábik Martin (PIE)</v>
      </c>
      <c r="B552" t="str">
        <f>E552&amp;" "&amp;F552&amp;" "&amp;G552</f>
        <v>K1 500 Kadeti</v>
      </c>
      <c r="C552" t="str">
        <f>E552&amp;" "&amp;F552&amp;" "&amp;G552&amp;" "&amp;U552&amp;" "&amp;V552&amp;" ("&amp;W552&amp;")"</f>
        <v>K1 500 Kadeti Bábik Martin (PIE)</v>
      </c>
      <c r="D552">
        <v>55</v>
      </c>
      <c r="E552" t="s">
        <v>0</v>
      </c>
      <c r="F552">
        <v>500</v>
      </c>
      <c r="G552" t="s">
        <v>115</v>
      </c>
      <c r="H552" t="s">
        <v>2</v>
      </c>
      <c r="I552" s="1">
        <v>44318</v>
      </c>
      <c r="J552" s="2">
        <v>0.39583333333333331</v>
      </c>
      <c r="K552">
        <v>4</v>
      </c>
      <c r="L552">
        <v>7</v>
      </c>
      <c r="M552" t="s">
        <v>350</v>
      </c>
      <c r="N552" s="3" t="s">
        <v>549</v>
      </c>
      <c r="O552" s="3" t="s">
        <v>720</v>
      </c>
      <c r="P552" s="3" t="s">
        <v>766</v>
      </c>
      <c r="Q552" s="3">
        <f>VALUE(N552)*3600+VALUE(O552)*60+VALUE(SUBSTITUTE(P552,".",","))</f>
        <v>139.81800000000001</v>
      </c>
      <c r="R552" s="4" t="str">
        <f t="shared" si="8"/>
        <v>0:02:19,818</v>
      </c>
      <c r="S552" t="s">
        <v>4</v>
      </c>
      <c r="T552">
        <v>4665</v>
      </c>
      <c r="U552" t="s">
        <v>149</v>
      </c>
      <c r="V552" t="s">
        <v>63</v>
      </c>
      <c r="W552" t="s">
        <v>7</v>
      </c>
    </row>
    <row r="553" spans="1:23" outlineLevel="2" x14ac:dyDescent="0.3">
      <c r="A553" t="str">
        <f>U553&amp;" "&amp;V553&amp;" ("&amp;W553&amp;")"</f>
        <v>Bábik Martin (PIE)</v>
      </c>
      <c r="B553" t="str">
        <f>E553&amp;" "&amp;F553&amp;" "&amp;G553</f>
        <v>K1 500 Kadeti</v>
      </c>
      <c r="C553" t="str">
        <f>E553&amp;" "&amp;F553&amp;" "&amp;G553&amp;" "&amp;U553&amp;" "&amp;V553&amp;" ("&amp;W553&amp;")"</f>
        <v>K1 500 Kadeti Bábik Martin (PIE)</v>
      </c>
      <c r="D553">
        <v>69</v>
      </c>
      <c r="E553" t="s">
        <v>0</v>
      </c>
      <c r="F553">
        <v>500</v>
      </c>
      <c r="G553" t="s">
        <v>115</v>
      </c>
      <c r="H553" t="s">
        <v>2</v>
      </c>
      <c r="I553" s="1">
        <v>44318</v>
      </c>
      <c r="J553" s="2">
        <v>0.59583333333333333</v>
      </c>
      <c r="K553">
        <v>10</v>
      </c>
      <c r="L553">
        <v>6</v>
      </c>
      <c r="M553" t="s">
        <v>404</v>
      </c>
      <c r="N553" s="3" t="s">
        <v>549</v>
      </c>
      <c r="O553" s="3" t="s">
        <v>720</v>
      </c>
      <c r="P553" s="3" t="s">
        <v>816</v>
      </c>
      <c r="Q553" s="3">
        <f>VALUE(N553)*3600+VALUE(O553)*60+VALUE(SUBSTITUTE(P553,".",","))</f>
        <v>139.28</v>
      </c>
      <c r="R553" s="4" t="str">
        <f t="shared" si="8"/>
        <v>0:02:19,280</v>
      </c>
      <c r="S553" t="s">
        <v>4</v>
      </c>
      <c r="T553">
        <v>4665</v>
      </c>
      <c r="U553" t="s">
        <v>149</v>
      </c>
      <c r="V553" t="s">
        <v>63</v>
      </c>
      <c r="W553" t="s">
        <v>7</v>
      </c>
    </row>
    <row r="554" spans="1:23" outlineLevel="1" x14ac:dyDescent="0.3">
      <c r="C554" s="5" t="s">
        <v>955</v>
      </c>
      <c r="I554" s="1"/>
      <c r="J554" s="2"/>
      <c r="N554" s="3"/>
      <c r="O554" s="3"/>
      <c r="P554" s="3"/>
      <c r="Q554" s="3">
        <f>SUBTOTAL(9,Q555:Q556)</f>
        <v>273.197</v>
      </c>
      <c r="R554" s="6" t="str">
        <f t="shared" si="8"/>
        <v>0:04:33,197</v>
      </c>
    </row>
    <row r="555" spans="1:23" outlineLevel="2" x14ac:dyDescent="0.3">
      <c r="A555" t="str">
        <f>U555&amp;" "&amp;V555&amp;" ("&amp;W555&amp;")"</f>
        <v>Bergendi Marko (ZLP)</v>
      </c>
      <c r="B555" t="str">
        <f>E555&amp;" "&amp;F555&amp;" "&amp;G555</f>
        <v>K1 500 Kadeti</v>
      </c>
      <c r="C555" t="str">
        <f>E555&amp;" "&amp;F555&amp;" "&amp;G555&amp;" "&amp;U555&amp;" "&amp;V555&amp;" ("&amp;W555&amp;")"</f>
        <v>K1 500 Kadeti Bergendi Marko (ZLP)</v>
      </c>
      <c r="D555">
        <v>55</v>
      </c>
      <c r="E555" t="s">
        <v>0</v>
      </c>
      <c r="F555">
        <v>500</v>
      </c>
      <c r="G555" t="s">
        <v>115</v>
      </c>
      <c r="H555" t="s">
        <v>2</v>
      </c>
      <c r="I555" s="1">
        <v>44318</v>
      </c>
      <c r="J555" s="2">
        <v>0.39583333333333331</v>
      </c>
      <c r="K555">
        <v>2</v>
      </c>
      <c r="L555">
        <v>6</v>
      </c>
      <c r="M555" t="s">
        <v>349</v>
      </c>
      <c r="N555" s="3" t="s">
        <v>549</v>
      </c>
      <c r="O555" s="3" t="s">
        <v>720</v>
      </c>
      <c r="P555" s="3" t="s">
        <v>765</v>
      </c>
      <c r="Q555" s="3">
        <f>VALUE(N555)*3600+VALUE(O555)*60+VALUE(SUBSTITUTE(P555,".",","))</f>
        <v>139.67699999999999</v>
      </c>
      <c r="R555" s="4" t="str">
        <f t="shared" si="8"/>
        <v>0:02:19,677</v>
      </c>
      <c r="S555" t="s">
        <v>4</v>
      </c>
      <c r="T555">
        <v>5309</v>
      </c>
      <c r="U555" t="s">
        <v>104</v>
      </c>
      <c r="V555" t="s">
        <v>144</v>
      </c>
      <c r="W555" t="s">
        <v>33</v>
      </c>
    </row>
    <row r="556" spans="1:23" outlineLevel="2" x14ac:dyDescent="0.3">
      <c r="A556" t="str">
        <f>U556&amp;" "&amp;V556&amp;" ("&amp;W556&amp;")"</f>
        <v>Bergendi Marko (ZLP)</v>
      </c>
      <c r="B556" t="str">
        <f>E556&amp;" "&amp;F556&amp;" "&amp;G556</f>
        <v>K1 500 Kadeti</v>
      </c>
      <c r="C556" t="str">
        <f>E556&amp;" "&amp;F556&amp;" "&amp;G556&amp;" "&amp;U556&amp;" "&amp;V556&amp;" ("&amp;W556&amp;")"</f>
        <v>K1 500 Kadeti Bergendi Marko (ZLP)</v>
      </c>
      <c r="D556">
        <v>69</v>
      </c>
      <c r="E556" t="s">
        <v>0</v>
      </c>
      <c r="F556">
        <v>500</v>
      </c>
      <c r="G556" t="s">
        <v>115</v>
      </c>
      <c r="H556" t="s">
        <v>2</v>
      </c>
      <c r="I556" s="1">
        <v>44318</v>
      </c>
      <c r="J556" s="2">
        <v>0.59583333333333333</v>
      </c>
      <c r="K556">
        <v>4</v>
      </c>
      <c r="L556">
        <v>3</v>
      </c>
      <c r="M556" t="s">
        <v>399</v>
      </c>
      <c r="N556" s="3" t="s">
        <v>549</v>
      </c>
      <c r="O556" s="3" t="s">
        <v>720</v>
      </c>
      <c r="P556" s="3" t="s">
        <v>811</v>
      </c>
      <c r="Q556" s="3">
        <f>VALUE(N556)*3600+VALUE(O556)*60+VALUE(SUBSTITUTE(P556,".",","))</f>
        <v>133.52000000000001</v>
      </c>
      <c r="R556" s="4" t="str">
        <f t="shared" si="8"/>
        <v>0:02:13,520</v>
      </c>
      <c r="S556" t="s">
        <v>4</v>
      </c>
      <c r="T556">
        <v>5309</v>
      </c>
      <c r="U556" t="s">
        <v>104</v>
      </c>
      <c r="V556" t="s">
        <v>144</v>
      </c>
      <c r="W556" t="s">
        <v>33</v>
      </c>
    </row>
    <row r="557" spans="1:23" outlineLevel="1" x14ac:dyDescent="0.3">
      <c r="C557" s="5" t="s">
        <v>954</v>
      </c>
      <c r="I557" s="1"/>
      <c r="J557" s="2"/>
      <c r="N557" s="3"/>
      <c r="O557" s="3"/>
      <c r="P557" s="3"/>
      <c r="Q557" s="3">
        <f>SUBTOTAL(9,Q558:Q559)</f>
        <v>283.298</v>
      </c>
      <c r="R557" s="6" t="str">
        <f t="shared" si="8"/>
        <v>0:04:43,298</v>
      </c>
    </row>
    <row r="558" spans="1:23" outlineLevel="2" x14ac:dyDescent="0.3">
      <c r="A558" t="str">
        <f>U558&amp;" "&amp;V558&amp;" ("&amp;W558&amp;")"</f>
        <v>Doktorík Dominik (KOM)</v>
      </c>
      <c r="B558" t="str">
        <f>E558&amp;" "&amp;F558&amp;" "&amp;G558</f>
        <v>K1 500 Kadeti</v>
      </c>
      <c r="C558" t="str">
        <f>E558&amp;" "&amp;F558&amp;" "&amp;G558&amp;" "&amp;U558&amp;" "&amp;V558&amp;" ("&amp;W558&amp;")"</f>
        <v>K1 500 Kadeti Doktorík Dominik (KOM)</v>
      </c>
      <c r="D558">
        <v>54</v>
      </c>
      <c r="E558" t="s">
        <v>0</v>
      </c>
      <c r="F558">
        <v>500</v>
      </c>
      <c r="G558" t="s">
        <v>115</v>
      </c>
      <c r="H558" t="s">
        <v>2</v>
      </c>
      <c r="I558" s="1">
        <v>44318</v>
      </c>
      <c r="J558" s="2">
        <v>0.39374999999999999</v>
      </c>
      <c r="K558">
        <v>5</v>
      </c>
      <c r="L558">
        <v>7</v>
      </c>
      <c r="M558" t="s">
        <v>341</v>
      </c>
      <c r="N558" s="3" t="s">
        <v>549</v>
      </c>
      <c r="O558" s="3" t="s">
        <v>720</v>
      </c>
      <c r="P558" s="3" t="s">
        <v>757</v>
      </c>
      <c r="Q558" s="3">
        <f>VALUE(N558)*3600+VALUE(O558)*60+VALUE(SUBSTITUTE(P558,".",","))</f>
        <v>140.25800000000001</v>
      </c>
      <c r="R558" s="4" t="str">
        <f t="shared" si="8"/>
        <v>0:02:20,258</v>
      </c>
      <c r="S558" t="s">
        <v>4</v>
      </c>
      <c r="T558">
        <v>2959</v>
      </c>
      <c r="U558" t="s">
        <v>133</v>
      </c>
      <c r="V558" t="s">
        <v>134</v>
      </c>
      <c r="W558" t="s">
        <v>14</v>
      </c>
    </row>
    <row r="559" spans="1:23" outlineLevel="2" x14ac:dyDescent="0.3">
      <c r="A559" t="str">
        <f>U559&amp;" "&amp;V559&amp;" ("&amp;W559&amp;")"</f>
        <v>Doktorík Dominik (KOM)</v>
      </c>
      <c r="B559" t="str">
        <f>E559&amp;" "&amp;F559&amp;" "&amp;G559</f>
        <v>K1 500 Kadeti</v>
      </c>
      <c r="C559" t="str">
        <f>E559&amp;" "&amp;F559&amp;" "&amp;G559&amp;" "&amp;U559&amp;" "&amp;V559&amp;" ("&amp;W559&amp;")"</f>
        <v>K1 500 Kadeti Doktorík Dominik (KOM)</v>
      </c>
      <c r="D559">
        <v>68</v>
      </c>
      <c r="E559" t="s">
        <v>0</v>
      </c>
      <c r="F559">
        <v>500</v>
      </c>
      <c r="G559" t="s">
        <v>115</v>
      </c>
      <c r="H559" t="s">
        <v>2</v>
      </c>
      <c r="I559" s="1">
        <v>44318</v>
      </c>
      <c r="J559" s="2">
        <v>0.59375</v>
      </c>
      <c r="K559">
        <v>1</v>
      </c>
      <c r="L559">
        <v>8</v>
      </c>
      <c r="M559" t="s">
        <v>400</v>
      </c>
      <c r="N559" s="3" t="s">
        <v>549</v>
      </c>
      <c r="O559" s="3" t="s">
        <v>720</v>
      </c>
      <c r="P559" s="3" t="s">
        <v>812</v>
      </c>
      <c r="Q559" s="3">
        <f>VALUE(N559)*3600+VALUE(O559)*60+VALUE(SUBSTITUTE(P559,".",","))</f>
        <v>143.04</v>
      </c>
      <c r="R559" s="4" t="str">
        <f t="shared" si="8"/>
        <v>0:02:23,040</v>
      </c>
      <c r="S559" t="s">
        <v>4</v>
      </c>
      <c r="T559">
        <v>2959</v>
      </c>
      <c r="U559" t="s">
        <v>133</v>
      </c>
      <c r="V559" t="s">
        <v>134</v>
      </c>
      <c r="W559" t="s">
        <v>14</v>
      </c>
    </row>
    <row r="560" spans="1:23" outlineLevel="1" x14ac:dyDescent="0.3">
      <c r="C560" s="5" t="s">
        <v>953</v>
      </c>
      <c r="I560" s="1"/>
      <c r="J560" s="2"/>
      <c r="N560" s="3"/>
      <c r="O560" s="3"/>
      <c r="P560" s="3"/>
      <c r="Q560" s="3">
        <f>SUBTOTAL(9,Q561:Q562)</f>
        <v>271.49700000000001</v>
      </c>
      <c r="R560" s="6" t="str">
        <f t="shared" si="8"/>
        <v>0:04:31,497</v>
      </c>
    </row>
    <row r="561" spans="1:23" outlineLevel="2" x14ac:dyDescent="0.3">
      <c r="A561" t="str">
        <f>U561&amp;" "&amp;V561&amp;" ("&amp;W561&amp;")"</f>
        <v>Farkaš Tomáš (KOM)</v>
      </c>
      <c r="B561" t="str">
        <f>E561&amp;" "&amp;F561&amp;" "&amp;G561</f>
        <v>K1 500 Kadeti</v>
      </c>
      <c r="C561" t="str">
        <f>E561&amp;" "&amp;F561&amp;" "&amp;G561&amp;" "&amp;U561&amp;" "&amp;V561&amp;" ("&amp;W561&amp;")"</f>
        <v>K1 500 Kadeti Farkaš Tomáš (KOM)</v>
      </c>
      <c r="D561">
        <v>54</v>
      </c>
      <c r="E561" t="s">
        <v>0</v>
      </c>
      <c r="F561">
        <v>500</v>
      </c>
      <c r="G561" t="s">
        <v>115</v>
      </c>
      <c r="H561" t="s">
        <v>2</v>
      </c>
      <c r="I561" s="1">
        <v>44318</v>
      </c>
      <c r="J561" s="2">
        <v>0.39374999999999999</v>
      </c>
      <c r="K561">
        <v>4</v>
      </c>
      <c r="L561">
        <v>6</v>
      </c>
      <c r="M561" t="s">
        <v>340</v>
      </c>
      <c r="N561" s="3" t="s">
        <v>549</v>
      </c>
      <c r="O561" s="3" t="s">
        <v>720</v>
      </c>
      <c r="P561" s="3" t="s">
        <v>756</v>
      </c>
      <c r="Q561" s="3">
        <f>VALUE(N561)*3600+VALUE(O561)*60+VALUE(SUBSTITUTE(P561,".",","))</f>
        <v>139.25700000000001</v>
      </c>
      <c r="R561" s="4" t="str">
        <f t="shared" si="8"/>
        <v>0:02:19,257</v>
      </c>
      <c r="S561" t="s">
        <v>4</v>
      </c>
      <c r="T561">
        <v>4909</v>
      </c>
      <c r="U561" t="s">
        <v>120</v>
      </c>
      <c r="V561" t="s">
        <v>54</v>
      </c>
      <c r="W561" t="s">
        <v>14</v>
      </c>
    </row>
    <row r="562" spans="1:23" outlineLevel="2" x14ac:dyDescent="0.3">
      <c r="A562" t="str">
        <f>U562&amp;" "&amp;V562&amp;" ("&amp;W562&amp;")"</f>
        <v>Farkaš Tomáš (KOM)</v>
      </c>
      <c r="B562" t="str">
        <f>E562&amp;" "&amp;F562&amp;" "&amp;G562</f>
        <v>K1 500 Kadeti</v>
      </c>
      <c r="C562" t="str">
        <f>E562&amp;" "&amp;F562&amp;" "&amp;G562&amp;" "&amp;U562&amp;" "&amp;V562&amp;" ("&amp;W562&amp;")"</f>
        <v>K1 500 Kadeti Farkaš Tomáš (KOM)</v>
      </c>
      <c r="D562">
        <v>68</v>
      </c>
      <c r="E562" t="s">
        <v>0</v>
      </c>
      <c r="F562">
        <v>500</v>
      </c>
      <c r="G562" t="s">
        <v>115</v>
      </c>
      <c r="H562" t="s">
        <v>2</v>
      </c>
      <c r="I562" s="1">
        <v>44318</v>
      </c>
      <c r="J562" s="2">
        <v>0.59375</v>
      </c>
      <c r="K562">
        <v>4</v>
      </c>
      <c r="L562">
        <v>6</v>
      </c>
      <c r="M562" t="s">
        <v>398</v>
      </c>
      <c r="N562" s="3" t="s">
        <v>549</v>
      </c>
      <c r="O562" s="3" t="s">
        <v>720</v>
      </c>
      <c r="P562" s="3" t="s">
        <v>810</v>
      </c>
      <c r="Q562" s="3">
        <f>VALUE(N562)*3600+VALUE(O562)*60+VALUE(SUBSTITUTE(P562,".",","))</f>
        <v>132.24</v>
      </c>
      <c r="R562" s="4" t="str">
        <f t="shared" si="8"/>
        <v>0:02:12,240</v>
      </c>
      <c r="S562" t="s">
        <v>4</v>
      </c>
      <c r="T562">
        <v>4909</v>
      </c>
      <c r="U562" t="s">
        <v>120</v>
      </c>
      <c r="V562" t="s">
        <v>54</v>
      </c>
      <c r="W562" t="s">
        <v>14</v>
      </c>
    </row>
    <row r="563" spans="1:23" outlineLevel="1" x14ac:dyDescent="0.3">
      <c r="C563" s="5" t="s">
        <v>952</v>
      </c>
      <c r="I563" s="1"/>
      <c r="J563" s="2"/>
      <c r="N563" s="3"/>
      <c r="O563" s="3"/>
      <c r="P563" s="3"/>
      <c r="Q563" s="3">
        <f>SUBTOTAL(9,Q564:Q565)</f>
        <v>274.14100000000002</v>
      </c>
      <c r="R563" s="6" t="str">
        <f t="shared" si="8"/>
        <v>0:04:34,141</v>
      </c>
    </row>
    <row r="564" spans="1:23" outlineLevel="2" x14ac:dyDescent="0.3">
      <c r="A564" t="str">
        <f>U564&amp;" "&amp;V564&amp;" ("&amp;W564&amp;")"</f>
        <v>Fazekas Adrián (ŠAM)</v>
      </c>
      <c r="B564" t="str">
        <f>E564&amp;" "&amp;F564&amp;" "&amp;G564</f>
        <v>K1 500 Kadeti</v>
      </c>
      <c r="C564" t="str">
        <f>E564&amp;" "&amp;F564&amp;" "&amp;G564&amp;" "&amp;U564&amp;" "&amp;V564&amp;" ("&amp;W564&amp;")"</f>
        <v>K1 500 Kadeti Fazekas Adrián (ŠAM)</v>
      </c>
      <c r="D564">
        <v>55</v>
      </c>
      <c r="E564" t="s">
        <v>0</v>
      </c>
      <c r="F564">
        <v>500</v>
      </c>
      <c r="G564" t="s">
        <v>115</v>
      </c>
      <c r="H564" t="s">
        <v>2</v>
      </c>
      <c r="I564" s="1">
        <v>44318</v>
      </c>
      <c r="J564" s="2">
        <v>0.39583333333333331</v>
      </c>
      <c r="K564">
        <v>3</v>
      </c>
      <c r="L564">
        <v>8</v>
      </c>
      <c r="M564" t="s">
        <v>351</v>
      </c>
      <c r="N564" s="3" t="s">
        <v>549</v>
      </c>
      <c r="O564" s="3" t="s">
        <v>720</v>
      </c>
      <c r="P564" s="3" t="s">
        <v>767</v>
      </c>
      <c r="Q564" s="3">
        <f>VALUE(N564)*3600+VALUE(O564)*60+VALUE(SUBSTITUTE(P564,".",","))</f>
        <v>141.06100000000001</v>
      </c>
      <c r="R564" s="4" t="str">
        <f t="shared" si="8"/>
        <v>0:02:21,061</v>
      </c>
      <c r="S564" t="s">
        <v>4</v>
      </c>
      <c r="T564">
        <v>4749</v>
      </c>
      <c r="U564" t="s">
        <v>152</v>
      </c>
      <c r="V564" t="s">
        <v>153</v>
      </c>
      <c r="W564" t="s">
        <v>41</v>
      </c>
    </row>
    <row r="565" spans="1:23" outlineLevel="2" x14ac:dyDescent="0.3">
      <c r="A565" t="str">
        <f>U565&amp;" "&amp;V565&amp;" ("&amp;W565&amp;")"</f>
        <v>Fazekas Adrián (ŠAM)</v>
      </c>
      <c r="B565" t="str">
        <f>E565&amp;" "&amp;F565&amp;" "&amp;G565</f>
        <v>K1 500 Kadeti</v>
      </c>
      <c r="C565" t="str">
        <f>E565&amp;" "&amp;F565&amp;" "&amp;G565&amp;" "&amp;U565&amp;" "&amp;V565&amp;" ("&amp;W565&amp;")"</f>
        <v>K1 500 Kadeti Fazekas Adrián (ŠAM)</v>
      </c>
      <c r="D565">
        <v>69</v>
      </c>
      <c r="E565" t="s">
        <v>0</v>
      </c>
      <c r="F565">
        <v>500</v>
      </c>
      <c r="G565" t="s">
        <v>115</v>
      </c>
      <c r="H565" t="s">
        <v>2</v>
      </c>
      <c r="I565" s="1">
        <v>44318</v>
      </c>
      <c r="J565" s="2">
        <v>0.59583333333333333</v>
      </c>
      <c r="K565">
        <v>7</v>
      </c>
      <c r="L565">
        <v>2</v>
      </c>
      <c r="M565" t="s">
        <v>402</v>
      </c>
      <c r="N565" s="3" t="s">
        <v>549</v>
      </c>
      <c r="O565" s="3" t="s">
        <v>720</v>
      </c>
      <c r="P565" s="3" t="s">
        <v>814</v>
      </c>
      <c r="Q565" s="3">
        <f>VALUE(N565)*3600+VALUE(O565)*60+VALUE(SUBSTITUTE(P565,".",","))</f>
        <v>133.08000000000001</v>
      </c>
      <c r="R565" s="4" t="str">
        <f t="shared" si="8"/>
        <v>0:02:13,080</v>
      </c>
      <c r="S565" t="s">
        <v>4</v>
      </c>
      <c r="T565">
        <v>4749</v>
      </c>
      <c r="U565" t="s">
        <v>152</v>
      </c>
      <c r="V565" t="s">
        <v>153</v>
      </c>
      <c r="W565" t="s">
        <v>41</v>
      </c>
    </row>
    <row r="566" spans="1:23" outlineLevel="1" x14ac:dyDescent="0.3">
      <c r="C566" s="5" t="s">
        <v>951</v>
      </c>
      <c r="I566" s="1"/>
      <c r="J566" s="2"/>
      <c r="N566" s="3"/>
      <c r="O566" s="3"/>
      <c r="P566" s="3"/>
      <c r="Q566" s="3">
        <f>SUBTOTAL(9,Q567:Q568)</f>
        <v>261.16899999999998</v>
      </c>
      <c r="R566" s="6" t="str">
        <f t="shared" si="8"/>
        <v>0:04:21,169</v>
      </c>
    </row>
    <row r="567" spans="1:23" outlineLevel="2" x14ac:dyDescent="0.3">
      <c r="A567" t="str">
        <f>U567&amp;" "&amp;V567&amp;" ("&amp;W567&amp;")"</f>
        <v>Grolmus Lukáš (KOM)</v>
      </c>
      <c r="B567" t="str">
        <f>E567&amp;" "&amp;F567&amp;" "&amp;G567</f>
        <v>K1 500 Kadeti</v>
      </c>
      <c r="C567" t="str">
        <f>E567&amp;" "&amp;F567&amp;" "&amp;G567&amp;" "&amp;U567&amp;" "&amp;V567&amp;" ("&amp;W567&amp;")"</f>
        <v>K1 500 Kadeti Grolmus Lukáš (KOM)</v>
      </c>
      <c r="D567">
        <v>54</v>
      </c>
      <c r="E567" t="s">
        <v>0</v>
      </c>
      <c r="F567">
        <v>500</v>
      </c>
      <c r="G567" t="s">
        <v>115</v>
      </c>
      <c r="H567" t="s">
        <v>2</v>
      </c>
      <c r="I567" s="1">
        <v>44318</v>
      </c>
      <c r="J567" s="2">
        <v>0.39374999999999999</v>
      </c>
      <c r="K567">
        <v>6</v>
      </c>
      <c r="L567">
        <v>5</v>
      </c>
      <c r="M567" t="s">
        <v>339</v>
      </c>
      <c r="N567" s="3" t="s">
        <v>549</v>
      </c>
      <c r="O567" s="3" t="s">
        <v>720</v>
      </c>
      <c r="P567" s="3" t="s">
        <v>755</v>
      </c>
      <c r="Q567" s="3">
        <f>VALUE(N567)*3600+VALUE(O567)*60+VALUE(SUBSTITUTE(P567,".",","))</f>
        <v>135.68899999999999</v>
      </c>
      <c r="R567" s="4" t="str">
        <f t="shared" si="8"/>
        <v>0:02:15,689</v>
      </c>
      <c r="S567" t="s">
        <v>4</v>
      </c>
      <c r="T567">
        <v>4499</v>
      </c>
      <c r="U567" t="s">
        <v>127</v>
      </c>
      <c r="V567" t="s">
        <v>128</v>
      </c>
      <c r="W567" t="s">
        <v>14</v>
      </c>
    </row>
    <row r="568" spans="1:23" outlineLevel="2" x14ac:dyDescent="0.3">
      <c r="A568" t="str">
        <f>U568&amp;" "&amp;V568&amp;" ("&amp;W568&amp;")"</f>
        <v>Grolmus Lukáš (KOM)</v>
      </c>
      <c r="B568" t="str">
        <f>E568&amp;" "&amp;F568&amp;" "&amp;G568</f>
        <v>K1 500 Kadeti</v>
      </c>
      <c r="C568" t="str">
        <f>E568&amp;" "&amp;F568&amp;" "&amp;G568&amp;" "&amp;U568&amp;" "&amp;V568&amp;" ("&amp;W568&amp;")"</f>
        <v>K1 500 Kadeti Grolmus Lukáš (KOM)</v>
      </c>
      <c r="D568">
        <v>68</v>
      </c>
      <c r="E568" t="s">
        <v>0</v>
      </c>
      <c r="F568">
        <v>500</v>
      </c>
      <c r="G568" t="s">
        <v>115</v>
      </c>
      <c r="H568" t="s">
        <v>2</v>
      </c>
      <c r="I568" s="1">
        <v>44318</v>
      </c>
      <c r="J568" s="2">
        <v>0.59375</v>
      </c>
      <c r="K568">
        <v>7</v>
      </c>
      <c r="L568">
        <v>3</v>
      </c>
      <c r="M568" t="s">
        <v>396</v>
      </c>
      <c r="N568" s="3" t="s">
        <v>549</v>
      </c>
      <c r="O568" s="3" t="s">
        <v>720</v>
      </c>
      <c r="P568" s="3" t="s">
        <v>617</v>
      </c>
      <c r="Q568" s="3">
        <f>VALUE(N568)*3600+VALUE(O568)*60+VALUE(SUBSTITUTE(P568,".",","))</f>
        <v>125.48</v>
      </c>
      <c r="R568" s="4" t="str">
        <f t="shared" si="8"/>
        <v>0:02:05,480</v>
      </c>
      <c r="S568" t="s">
        <v>4</v>
      </c>
      <c r="T568">
        <v>4499</v>
      </c>
      <c r="U568" t="s">
        <v>127</v>
      </c>
      <c r="V568" t="s">
        <v>128</v>
      </c>
      <c r="W568" t="s">
        <v>14</v>
      </c>
    </row>
    <row r="569" spans="1:23" outlineLevel="1" x14ac:dyDescent="0.3">
      <c r="C569" s="5" t="s">
        <v>950</v>
      </c>
      <c r="I569" s="1"/>
      <c r="J569" s="2"/>
      <c r="N569" s="3"/>
      <c r="O569" s="3"/>
      <c r="P569" s="3"/>
      <c r="Q569" s="3">
        <f>SUBTOTAL(9,Q570:Q571)</f>
        <v>274.83300000000003</v>
      </c>
      <c r="R569" s="6" t="str">
        <f t="shared" si="8"/>
        <v>0:04:34,833</v>
      </c>
    </row>
    <row r="570" spans="1:23" outlineLevel="2" x14ac:dyDescent="0.3">
      <c r="A570" t="str">
        <f>U570&amp;" "&amp;V570&amp;" ("&amp;W570&amp;")"</f>
        <v>Chalás Martin (PIE)</v>
      </c>
      <c r="B570" t="str">
        <f>E570&amp;" "&amp;F570&amp;" "&amp;G570</f>
        <v>K1 500 Kadeti</v>
      </c>
      <c r="C570" t="str">
        <f>E570&amp;" "&amp;F570&amp;" "&amp;G570&amp;" "&amp;U570&amp;" "&amp;V570&amp;" ("&amp;W570&amp;")"</f>
        <v>K1 500 Kadeti Chalás Martin (PIE)</v>
      </c>
      <c r="D570">
        <v>55</v>
      </c>
      <c r="E570" t="s">
        <v>0</v>
      </c>
      <c r="F570">
        <v>500</v>
      </c>
      <c r="G570" t="s">
        <v>115</v>
      </c>
      <c r="H570" t="s">
        <v>2</v>
      </c>
      <c r="I570" s="1">
        <v>44318</v>
      </c>
      <c r="J570" s="2">
        <v>0.39583333333333331</v>
      </c>
      <c r="K570">
        <v>6</v>
      </c>
      <c r="L570">
        <v>4</v>
      </c>
      <c r="M570" t="s">
        <v>347</v>
      </c>
      <c r="N570" s="3" t="s">
        <v>549</v>
      </c>
      <c r="O570" s="3" t="s">
        <v>720</v>
      </c>
      <c r="P570" s="3" t="s">
        <v>763</v>
      </c>
      <c r="Q570" s="3">
        <f>VALUE(N570)*3600+VALUE(O570)*60+VALUE(SUBSTITUTE(P570,".",","))</f>
        <v>138.03300000000002</v>
      </c>
      <c r="R570" s="4" t="str">
        <f t="shared" si="8"/>
        <v>0:02:18,033</v>
      </c>
      <c r="S570" t="s">
        <v>4</v>
      </c>
      <c r="T570">
        <v>2412</v>
      </c>
      <c r="U570" t="s">
        <v>161</v>
      </c>
      <c r="V570" t="s">
        <v>63</v>
      </c>
      <c r="W570" t="s">
        <v>7</v>
      </c>
    </row>
    <row r="571" spans="1:23" outlineLevel="2" x14ac:dyDescent="0.3">
      <c r="A571" t="str">
        <f>U571&amp;" "&amp;V571&amp;" ("&amp;W571&amp;")"</f>
        <v>Chalás Martin (PIE)</v>
      </c>
      <c r="B571" t="str">
        <f>E571&amp;" "&amp;F571&amp;" "&amp;G571</f>
        <v>K1 500 Kadeti</v>
      </c>
      <c r="C571" t="str">
        <f>E571&amp;" "&amp;F571&amp;" "&amp;G571&amp;" "&amp;U571&amp;" "&amp;V571&amp;" ("&amp;W571&amp;")"</f>
        <v>K1 500 Kadeti Chalás Martin (PIE)</v>
      </c>
      <c r="D571">
        <v>69</v>
      </c>
      <c r="E571" t="s">
        <v>0</v>
      </c>
      <c r="F571">
        <v>500</v>
      </c>
      <c r="G571" t="s">
        <v>115</v>
      </c>
      <c r="H571" t="s">
        <v>2</v>
      </c>
      <c r="I571" s="1">
        <v>44318</v>
      </c>
      <c r="J571" s="2">
        <v>0.59583333333333333</v>
      </c>
      <c r="K571">
        <v>6</v>
      </c>
      <c r="L571">
        <v>4</v>
      </c>
      <c r="M571" t="s">
        <v>403</v>
      </c>
      <c r="N571" s="3" t="s">
        <v>549</v>
      </c>
      <c r="O571" s="3" t="s">
        <v>720</v>
      </c>
      <c r="P571" s="3" t="s">
        <v>815</v>
      </c>
      <c r="Q571" s="3">
        <f>VALUE(N571)*3600+VALUE(O571)*60+VALUE(SUBSTITUTE(P571,".",","))</f>
        <v>136.80000000000001</v>
      </c>
      <c r="R571" s="4" t="str">
        <f t="shared" si="8"/>
        <v>0:02:16,800</v>
      </c>
      <c r="S571" t="s">
        <v>4</v>
      </c>
      <c r="T571">
        <v>2412</v>
      </c>
      <c r="U571" t="s">
        <v>161</v>
      </c>
      <c r="V571" t="s">
        <v>63</v>
      </c>
      <c r="W571" t="s">
        <v>7</v>
      </c>
    </row>
    <row r="572" spans="1:23" outlineLevel="1" x14ac:dyDescent="0.3">
      <c r="C572" s="5" t="s">
        <v>949</v>
      </c>
      <c r="I572" s="1"/>
      <c r="J572" s="2"/>
      <c r="N572" s="3"/>
      <c r="O572" s="3"/>
      <c r="P572" s="3"/>
      <c r="Q572" s="3">
        <f>SUBTOTAL(9,Q573:Q574)</f>
        <v>270.51299999999998</v>
      </c>
      <c r="R572" s="6" t="str">
        <f t="shared" si="8"/>
        <v>0:04:30,513</v>
      </c>
    </row>
    <row r="573" spans="1:23" outlineLevel="2" x14ac:dyDescent="0.3">
      <c r="A573" t="str">
        <f>U573&amp;" "&amp;V573&amp;" ("&amp;W573&amp;")"</f>
        <v>Iliaš Jakub (NOV)</v>
      </c>
      <c r="B573" t="str">
        <f>E573&amp;" "&amp;F573&amp;" "&amp;G573</f>
        <v>K1 500 Kadeti</v>
      </c>
      <c r="C573" t="str">
        <f>E573&amp;" "&amp;F573&amp;" "&amp;G573&amp;" "&amp;U573&amp;" "&amp;V573&amp;" ("&amp;W573&amp;")"</f>
        <v>K1 500 Kadeti Iliaš Jakub (NOV)</v>
      </c>
      <c r="D573">
        <v>54</v>
      </c>
      <c r="E573" t="s">
        <v>0</v>
      </c>
      <c r="F573">
        <v>500</v>
      </c>
      <c r="G573" t="s">
        <v>115</v>
      </c>
      <c r="H573" t="s">
        <v>2</v>
      </c>
      <c r="I573" s="1">
        <v>44318</v>
      </c>
      <c r="J573" s="2">
        <v>0.39374999999999999</v>
      </c>
      <c r="K573">
        <v>2</v>
      </c>
      <c r="L573">
        <v>8</v>
      </c>
      <c r="M573" t="s">
        <v>342</v>
      </c>
      <c r="N573" s="3" t="s">
        <v>549</v>
      </c>
      <c r="O573" s="3" t="s">
        <v>720</v>
      </c>
      <c r="P573" s="3" t="s">
        <v>758</v>
      </c>
      <c r="Q573" s="3">
        <f>VALUE(N573)*3600+VALUE(O573)*60+VALUE(SUBSTITUTE(P573,".",","))</f>
        <v>145.553</v>
      </c>
      <c r="R573" s="4" t="str">
        <f t="shared" si="8"/>
        <v>0:02:25,553</v>
      </c>
      <c r="S573" t="s">
        <v>4</v>
      </c>
      <c r="T573">
        <v>5198</v>
      </c>
      <c r="U573" t="s">
        <v>136</v>
      </c>
      <c r="V573" t="s">
        <v>131</v>
      </c>
      <c r="W573" t="s">
        <v>18</v>
      </c>
    </row>
    <row r="574" spans="1:23" outlineLevel="2" x14ac:dyDescent="0.3">
      <c r="A574" t="str">
        <f>U574&amp;" "&amp;V574&amp;" ("&amp;W574&amp;")"</f>
        <v>Iliaš Jakub (NOV)</v>
      </c>
      <c r="B574" t="str">
        <f>E574&amp;" "&amp;F574&amp;" "&amp;G574</f>
        <v>K1 500 Kadeti</v>
      </c>
      <c r="C574" t="str">
        <f>E574&amp;" "&amp;F574&amp;" "&amp;G574&amp;" "&amp;U574&amp;" "&amp;V574&amp;" ("&amp;W574&amp;")"</f>
        <v>K1 500 Kadeti Iliaš Jakub (NOV)</v>
      </c>
      <c r="D574">
        <v>68</v>
      </c>
      <c r="E574" t="s">
        <v>0</v>
      </c>
      <c r="F574">
        <v>500</v>
      </c>
      <c r="G574" t="s">
        <v>115</v>
      </c>
      <c r="H574" t="s">
        <v>2</v>
      </c>
      <c r="I574" s="1">
        <v>44318</v>
      </c>
      <c r="J574" s="2">
        <v>0.59375</v>
      </c>
      <c r="K574">
        <v>8</v>
      </c>
      <c r="L574">
        <v>2</v>
      </c>
      <c r="M574" t="s">
        <v>395</v>
      </c>
      <c r="N574" s="3" t="s">
        <v>549</v>
      </c>
      <c r="O574" s="3" t="s">
        <v>720</v>
      </c>
      <c r="P574" s="3" t="s">
        <v>809</v>
      </c>
      <c r="Q574" s="3">
        <f>VALUE(N574)*3600+VALUE(O574)*60+VALUE(SUBSTITUTE(P574,".",","))</f>
        <v>124.96</v>
      </c>
      <c r="R574" s="4" t="str">
        <f t="shared" si="8"/>
        <v>0:02:04,960</v>
      </c>
      <c r="S574" t="s">
        <v>4</v>
      </c>
      <c r="T574">
        <v>5198</v>
      </c>
      <c r="U574" t="s">
        <v>136</v>
      </c>
      <c r="V574" t="s">
        <v>131</v>
      </c>
      <c r="W574" t="s">
        <v>18</v>
      </c>
    </row>
    <row r="575" spans="1:23" outlineLevel="1" x14ac:dyDescent="0.3">
      <c r="C575" s="5" t="s">
        <v>948</v>
      </c>
      <c r="I575" s="1"/>
      <c r="J575" s="2"/>
      <c r="N575" s="3"/>
      <c r="O575" s="3"/>
      <c r="P575" s="3"/>
      <c r="Q575" s="3">
        <f>SUBTOTAL(9,Q576:Q577)</f>
        <v>303.70500000000004</v>
      </c>
      <c r="R575" s="6" t="str">
        <f t="shared" si="8"/>
        <v>0:05:03,705</v>
      </c>
    </row>
    <row r="576" spans="1:23" outlineLevel="2" x14ac:dyDescent="0.3">
      <c r="A576" t="str">
        <f>U576&amp;" "&amp;V576&amp;" ("&amp;W576&amp;")"</f>
        <v>Kinczer Matúš (KOM)</v>
      </c>
      <c r="B576" t="str">
        <f>E576&amp;" "&amp;F576&amp;" "&amp;G576</f>
        <v>K1 500 Kadeti</v>
      </c>
      <c r="C576" t="str">
        <f>E576&amp;" "&amp;F576&amp;" "&amp;G576&amp;" "&amp;U576&amp;" "&amp;V576&amp;" ("&amp;W576&amp;")"</f>
        <v>K1 500 Kadeti Kinczer Matúš (KOM)</v>
      </c>
      <c r="D576">
        <v>54</v>
      </c>
      <c r="E576" t="s">
        <v>0</v>
      </c>
      <c r="F576">
        <v>500</v>
      </c>
      <c r="G576" t="s">
        <v>115</v>
      </c>
      <c r="H576" t="s">
        <v>2</v>
      </c>
      <c r="I576" s="1">
        <v>44318</v>
      </c>
      <c r="J576" s="2">
        <v>0.39374999999999999</v>
      </c>
      <c r="K576">
        <v>1</v>
      </c>
      <c r="L576">
        <v>9</v>
      </c>
      <c r="M576" t="s">
        <v>343</v>
      </c>
      <c r="N576" s="3" t="s">
        <v>549</v>
      </c>
      <c r="O576" s="3" t="s">
        <v>720</v>
      </c>
      <c r="P576" s="3" t="s">
        <v>759</v>
      </c>
      <c r="Q576" s="3">
        <f>VALUE(N576)*3600+VALUE(O576)*60+VALUE(SUBSTITUTE(P576,".",","))</f>
        <v>159.345</v>
      </c>
      <c r="R576" s="4" t="str">
        <f t="shared" si="8"/>
        <v>0:02:39,345</v>
      </c>
      <c r="S576" t="s">
        <v>4</v>
      </c>
      <c r="T576">
        <v>6285</v>
      </c>
      <c r="U576" t="s">
        <v>138</v>
      </c>
      <c r="V576" t="s">
        <v>139</v>
      </c>
      <c r="W576" t="s">
        <v>14</v>
      </c>
    </row>
    <row r="577" spans="1:23" outlineLevel="2" x14ac:dyDescent="0.3">
      <c r="A577" t="str">
        <f>U577&amp;" "&amp;V577&amp;" ("&amp;W577&amp;")"</f>
        <v>Kinczer Matúš (KOM)</v>
      </c>
      <c r="B577" t="str">
        <f>E577&amp;" "&amp;F577&amp;" "&amp;G577</f>
        <v>K1 500 Kadeti</v>
      </c>
      <c r="C577" t="str">
        <f>E577&amp;" "&amp;F577&amp;" "&amp;G577&amp;" "&amp;U577&amp;" "&amp;V577&amp;" ("&amp;W577&amp;")"</f>
        <v>K1 500 Kadeti Kinczer Matúš (KOM)</v>
      </c>
      <c r="D577">
        <v>68</v>
      </c>
      <c r="E577" t="s">
        <v>0</v>
      </c>
      <c r="F577">
        <v>500</v>
      </c>
      <c r="G577" t="s">
        <v>115</v>
      </c>
      <c r="H577" t="s">
        <v>2</v>
      </c>
      <c r="I577" s="1">
        <v>44318</v>
      </c>
      <c r="J577" s="2">
        <v>0.59375</v>
      </c>
      <c r="K577">
        <v>5</v>
      </c>
      <c r="L577">
        <v>9</v>
      </c>
      <c r="M577" t="s">
        <v>392</v>
      </c>
      <c r="N577" s="3" t="s">
        <v>549</v>
      </c>
      <c r="O577" s="3" t="s">
        <v>720</v>
      </c>
      <c r="P577" s="3" t="s">
        <v>806</v>
      </c>
      <c r="Q577" s="3">
        <f>VALUE(N577)*3600+VALUE(O577)*60+VALUE(SUBSTITUTE(P577,".",","))</f>
        <v>144.36000000000001</v>
      </c>
      <c r="R577" s="4" t="str">
        <f t="shared" si="8"/>
        <v>0:02:24,360</v>
      </c>
      <c r="S577" t="s">
        <v>4</v>
      </c>
      <c r="T577">
        <v>6285</v>
      </c>
      <c r="U577" t="s">
        <v>138</v>
      </c>
      <c r="V577" t="s">
        <v>139</v>
      </c>
      <c r="W577" t="s">
        <v>14</v>
      </c>
    </row>
    <row r="578" spans="1:23" outlineLevel="1" x14ac:dyDescent="0.3">
      <c r="C578" s="5" t="s">
        <v>947</v>
      </c>
      <c r="I578" s="1"/>
      <c r="J578" s="2"/>
      <c r="N578" s="3"/>
      <c r="O578" s="3"/>
      <c r="P578" s="3"/>
      <c r="Q578" s="3">
        <f>SUBTOTAL(9,Q579:Q580)</f>
        <v>262.86500000000001</v>
      </c>
      <c r="R578" s="6" t="str">
        <f t="shared" si="8"/>
        <v>0:04:22,865</v>
      </c>
    </row>
    <row r="579" spans="1:23" outlineLevel="2" x14ac:dyDescent="0.3">
      <c r="A579" t="str">
        <f>U579&amp;" "&amp;V579&amp;" ("&amp;W579&amp;")"</f>
        <v>Lepi Máté (ŠAM)</v>
      </c>
      <c r="B579" t="str">
        <f>E579&amp;" "&amp;F579&amp;" "&amp;G579</f>
        <v>K1 500 Kadeti</v>
      </c>
      <c r="C579" t="str">
        <f>E579&amp;" "&amp;F579&amp;" "&amp;G579&amp;" "&amp;U579&amp;" "&amp;V579&amp;" ("&amp;W579&amp;")"</f>
        <v>K1 500 Kadeti Lepi Máté (ŠAM)</v>
      </c>
      <c r="D579">
        <v>55</v>
      </c>
      <c r="E579" t="s">
        <v>0</v>
      </c>
      <c r="F579">
        <v>500</v>
      </c>
      <c r="G579" t="s">
        <v>115</v>
      </c>
      <c r="H579" t="s">
        <v>2</v>
      </c>
      <c r="I579" s="1">
        <v>44318</v>
      </c>
      <c r="J579" s="2">
        <v>0.39583333333333331</v>
      </c>
      <c r="K579">
        <v>5</v>
      </c>
      <c r="L579">
        <v>1</v>
      </c>
      <c r="M579" t="s">
        <v>344</v>
      </c>
      <c r="N579" s="3" t="s">
        <v>549</v>
      </c>
      <c r="O579" s="3" t="s">
        <v>720</v>
      </c>
      <c r="P579" s="3" t="s">
        <v>760</v>
      </c>
      <c r="Q579" s="3">
        <f>VALUE(N579)*3600+VALUE(O579)*60+VALUE(SUBSTITUTE(P579,".",","))</f>
        <v>130.98500000000001</v>
      </c>
      <c r="R579" s="4" t="str">
        <f t="shared" si="8"/>
        <v>0:02:10,985</v>
      </c>
      <c r="S579" t="s">
        <v>4</v>
      </c>
      <c r="T579">
        <v>5195</v>
      </c>
      <c r="U579" t="s">
        <v>141</v>
      </c>
      <c r="V579" t="s">
        <v>142</v>
      </c>
      <c r="W579" t="s">
        <v>41</v>
      </c>
    </row>
    <row r="580" spans="1:23" outlineLevel="2" x14ac:dyDescent="0.3">
      <c r="A580" t="str">
        <f>U580&amp;" "&amp;V580&amp;" ("&amp;W580&amp;")"</f>
        <v>Lepi Máté (ŠAM)</v>
      </c>
      <c r="B580" t="str">
        <f>E580&amp;" "&amp;F580&amp;" "&amp;G580</f>
        <v>K1 500 Kadeti</v>
      </c>
      <c r="C580" t="str">
        <f>E580&amp;" "&amp;F580&amp;" "&amp;G580&amp;" "&amp;U580&amp;" "&amp;V580&amp;" ("&amp;W580&amp;")"</f>
        <v>K1 500 Kadeti Lepi Máté (ŠAM)</v>
      </c>
      <c r="D580">
        <v>69</v>
      </c>
      <c r="E580" t="s">
        <v>0</v>
      </c>
      <c r="F580">
        <v>500</v>
      </c>
      <c r="G580" t="s">
        <v>115</v>
      </c>
      <c r="H580" t="s">
        <v>2</v>
      </c>
      <c r="I580" s="1">
        <v>44318</v>
      </c>
      <c r="J580" s="2">
        <v>0.59583333333333333</v>
      </c>
      <c r="K580">
        <v>2</v>
      </c>
      <c r="L580">
        <v>1</v>
      </c>
      <c r="M580" t="s">
        <v>401</v>
      </c>
      <c r="N580" s="3" t="s">
        <v>549</v>
      </c>
      <c r="O580" s="3" t="s">
        <v>720</v>
      </c>
      <c r="P580" s="3" t="s">
        <v>813</v>
      </c>
      <c r="Q580" s="3">
        <f>VALUE(N580)*3600+VALUE(O580)*60+VALUE(SUBSTITUTE(P580,".",","))</f>
        <v>131.88</v>
      </c>
      <c r="R580" s="4" t="str">
        <f t="shared" ref="R580:R625" si="9">TEXT(Q580/(24*60*60),"[h]:mm:ss,000")</f>
        <v>0:02:11,880</v>
      </c>
      <c r="S580" t="s">
        <v>4</v>
      </c>
      <c r="T580">
        <v>5195</v>
      </c>
      <c r="U580" t="s">
        <v>141</v>
      </c>
      <c r="V580" t="s">
        <v>142</v>
      </c>
      <c r="W580" t="s">
        <v>41</v>
      </c>
    </row>
    <row r="581" spans="1:23" outlineLevel="1" x14ac:dyDescent="0.3">
      <c r="C581" s="5" t="s">
        <v>946</v>
      </c>
      <c r="I581" s="1"/>
      <c r="J581" s="2"/>
      <c r="N581" s="3"/>
      <c r="O581" s="3"/>
      <c r="P581" s="3"/>
      <c r="Q581" s="3">
        <f>SUBTOTAL(9,Q582:Q583)</f>
        <v>299.267</v>
      </c>
      <c r="R581" s="6" t="str">
        <f t="shared" si="9"/>
        <v>0:04:59,267</v>
      </c>
    </row>
    <row r="582" spans="1:23" outlineLevel="2" x14ac:dyDescent="0.3">
      <c r="A582" t="str">
        <f>U582&amp;" "&amp;V582&amp;" ("&amp;W582&amp;")"</f>
        <v>Perets Artur (ŠKD)</v>
      </c>
      <c r="B582" t="str">
        <f>E582&amp;" "&amp;F582&amp;" "&amp;G582</f>
        <v>K1 500 Kadeti</v>
      </c>
      <c r="C582" t="str">
        <f>E582&amp;" "&amp;F582&amp;" "&amp;G582&amp;" "&amp;U582&amp;" "&amp;V582&amp;" ("&amp;W582&amp;")"</f>
        <v>K1 500 Kadeti Perets Artur (ŠKD)</v>
      </c>
      <c r="D582">
        <v>55</v>
      </c>
      <c r="E582" t="s">
        <v>0</v>
      </c>
      <c r="F582">
        <v>500</v>
      </c>
      <c r="G582" t="s">
        <v>115</v>
      </c>
      <c r="H582" t="s">
        <v>2</v>
      </c>
      <c r="I582" s="1">
        <v>44318</v>
      </c>
      <c r="J582" s="2">
        <v>0.39583333333333331</v>
      </c>
      <c r="K582">
        <v>9</v>
      </c>
      <c r="L582">
        <v>5</v>
      </c>
      <c r="M582" t="s">
        <v>348</v>
      </c>
      <c r="N582" s="3" t="s">
        <v>549</v>
      </c>
      <c r="O582" s="3" t="s">
        <v>720</v>
      </c>
      <c r="P582" s="3" t="s">
        <v>764</v>
      </c>
      <c r="Q582" s="3">
        <f>VALUE(N582)*3600+VALUE(O582)*60+VALUE(SUBSTITUTE(P582,".",","))</f>
        <v>139.50700000000001</v>
      </c>
      <c r="R582" s="4" t="str">
        <f t="shared" si="9"/>
        <v>0:02:19,507</v>
      </c>
      <c r="S582" t="s">
        <v>4</v>
      </c>
      <c r="T582">
        <v>4760</v>
      </c>
      <c r="U582" t="s">
        <v>155</v>
      </c>
      <c r="V582" t="s">
        <v>156</v>
      </c>
      <c r="W582" t="s">
        <v>83</v>
      </c>
    </row>
    <row r="583" spans="1:23" outlineLevel="2" x14ac:dyDescent="0.3">
      <c r="A583" t="str">
        <f>U583&amp;" "&amp;V583&amp;" ("&amp;W583&amp;")"</f>
        <v>Perets Artur (ŠKD)</v>
      </c>
      <c r="B583" t="str">
        <f>E583&amp;" "&amp;F583&amp;" "&amp;G583</f>
        <v>K1 500 Kadeti</v>
      </c>
      <c r="C583" t="str">
        <f>E583&amp;" "&amp;F583&amp;" "&amp;G583&amp;" "&amp;U583&amp;" "&amp;V583&amp;" ("&amp;W583&amp;")"</f>
        <v>K1 500 Kadeti Perets Artur (ŠKD)</v>
      </c>
      <c r="D583">
        <v>69</v>
      </c>
      <c r="E583" t="s">
        <v>0</v>
      </c>
      <c r="F583">
        <v>500</v>
      </c>
      <c r="G583" t="s">
        <v>115</v>
      </c>
      <c r="H583" t="s">
        <v>2</v>
      </c>
      <c r="I583" s="1">
        <v>44318</v>
      </c>
      <c r="J583" s="2">
        <v>0.59583333333333333</v>
      </c>
      <c r="K583">
        <v>5</v>
      </c>
      <c r="L583">
        <v>10</v>
      </c>
      <c r="M583" t="s">
        <v>408</v>
      </c>
      <c r="N583" s="3" t="s">
        <v>549</v>
      </c>
      <c r="O583" s="3" t="s">
        <v>720</v>
      </c>
      <c r="P583" s="3" t="s">
        <v>819</v>
      </c>
      <c r="Q583" s="3">
        <f>VALUE(N583)*3600+VALUE(O583)*60+VALUE(SUBSTITUTE(P583,".",","))</f>
        <v>159.76</v>
      </c>
      <c r="R583" s="4" t="str">
        <f t="shared" si="9"/>
        <v>0:02:39,760</v>
      </c>
      <c r="S583" t="s">
        <v>4</v>
      </c>
      <c r="T583">
        <v>4760</v>
      </c>
      <c r="U583" t="s">
        <v>155</v>
      </c>
      <c r="V583" t="s">
        <v>156</v>
      </c>
      <c r="W583" t="s">
        <v>83</v>
      </c>
    </row>
    <row r="584" spans="1:23" outlineLevel="1" x14ac:dyDescent="0.3">
      <c r="C584" s="5" t="s">
        <v>945</v>
      </c>
      <c r="I584" s="1"/>
      <c r="J584" s="2"/>
      <c r="N584" s="3"/>
      <c r="O584" s="3"/>
      <c r="P584" s="3"/>
      <c r="Q584" s="3">
        <f>SUBTOTAL(9,Q585:Q586)</f>
        <v>253.27299999999997</v>
      </c>
      <c r="R584" s="6" t="str">
        <f t="shared" si="9"/>
        <v>0:04:13,273</v>
      </c>
    </row>
    <row r="585" spans="1:23" outlineLevel="2" x14ac:dyDescent="0.3">
      <c r="A585" t="str">
        <f>U585&amp;" "&amp;V585&amp;" ("&amp;W585&amp;")"</f>
        <v>Podleiszek Dávid (KOM)</v>
      </c>
      <c r="B585" t="str">
        <f>E585&amp;" "&amp;F585&amp;" "&amp;G585</f>
        <v>K1 500 Kadeti</v>
      </c>
      <c r="C585" t="str">
        <f>E585&amp;" "&amp;F585&amp;" "&amp;G585&amp;" "&amp;U585&amp;" "&amp;V585&amp;" ("&amp;W585&amp;")"</f>
        <v>K1 500 Kadeti Podleiszek Dávid (KOM)</v>
      </c>
      <c r="D585">
        <v>54</v>
      </c>
      <c r="E585" t="s">
        <v>0</v>
      </c>
      <c r="F585">
        <v>500</v>
      </c>
      <c r="G585" t="s">
        <v>115</v>
      </c>
      <c r="H585" t="s">
        <v>2</v>
      </c>
      <c r="I585" s="1">
        <v>44318</v>
      </c>
      <c r="J585" s="2">
        <v>0.39374999999999999</v>
      </c>
      <c r="K585">
        <v>7</v>
      </c>
      <c r="L585">
        <v>2</v>
      </c>
      <c r="M585" t="s">
        <v>336</v>
      </c>
      <c r="N585" s="3" t="s">
        <v>549</v>
      </c>
      <c r="O585" s="3" t="s">
        <v>720</v>
      </c>
      <c r="P585" s="3" t="s">
        <v>752</v>
      </c>
      <c r="Q585" s="3">
        <f>VALUE(N585)*3600+VALUE(O585)*60+VALUE(SUBSTITUTE(P585,".",","))</f>
        <v>130.03299999999999</v>
      </c>
      <c r="R585" s="4" t="str">
        <f t="shared" si="9"/>
        <v>0:02:10,033</v>
      </c>
      <c r="S585" t="s">
        <v>4</v>
      </c>
      <c r="T585">
        <v>4498</v>
      </c>
      <c r="U585" t="s">
        <v>12</v>
      </c>
      <c r="V585" t="s">
        <v>125</v>
      </c>
      <c r="W585" t="s">
        <v>14</v>
      </c>
    </row>
    <row r="586" spans="1:23" outlineLevel="2" x14ac:dyDescent="0.3">
      <c r="A586" t="str">
        <f>U586&amp;" "&amp;V586&amp;" ("&amp;W586&amp;")"</f>
        <v>Podleiszek Dávid (KOM)</v>
      </c>
      <c r="B586" t="str">
        <f>E586&amp;" "&amp;F586&amp;" "&amp;G586</f>
        <v>K1 500 Kadeti</v>
      </c>
      <c r="C586" t="str">
        <f>E586&amp;" "&amp;F586&amp;" "&amp;G586&amp;" "&amp;U586&amp;" "&amp;V586&amp;" ("&amp;W586&amp;")"</f>
        <v>K1 500 Kadeti Podleiszek Dávid (KOM)</v>
      </c>
      <c r="D586">
        <v>68</v>
      </c>
      <c r="E586" t="s">
        <v>0</v>
      </c>
      <c r="F586">
        <v>500</v>
      </c>
      <c r="G586" t="s">
        <v>115</v>
      </c>
      <c r="H586" t="s">
        <v>2</v>
      </c>
      <c r="I586" s="1">
        <v>44318</v>
      </c>
      <c r="J586" s="2">
        <v>0.59375</v>
      </c>
      <c r="K586">
        <v>9</v>
      </c>
      <c r="L586">
        <v>1</v>
      </c>
      <c r="M586" t="s">
        <v>372</v>
      </c>
      <c r="N586" s="3" t="s">
        <v>549</v>
      </c>
      <c r="O586" s="3" t="s">
        <v>720</v>
      </c>
      <c r="P586" s="3" t="s">
        <v>787</v>
      </c>
      <c r="Q586" s="3">
        <f>VALUE(N586)*3600+VALUE(O586)*60+VALUE(SUBSTITUTE(P586,".",","))</f>
        <v>123.24</v>
      </c>
      <c r="R586" s="4" t="str">
        <f t="shared" si="9"/>
        <v>0:02:03,240</v>
      </c>
      <c r="S586" t="s">
        <v>4</v>
      </c>
      <c r="T586">
        <v>4498</v>
      </c>
      <c r="U586" t="s">
        <v>12</v>
      </c>
      <c r="V586" t="s">
        <v>125</v>
      </c>
      <c r="W586" t="s">
        <v>14</v>
      </c>
    </row>
    <row r="587" spans="1:23" outlineLevel="1" x14ac:dyDescent="0.3">
      <c r="C587" s="5" t="s">
        <v>944</v>
      </c>
      <c r="I587" s="1"/>
      <c r="J587" s="2"/>
      <c r="N587" s="3"/>
      <c r="O587" s="3"/>
      <c r="P587" s="3"/>
      <c r="Q587" s="3">
        <f>SUBTOTAL(9,Q588:Q589)</f>
        <v>271.38400000000001</v>
      </c>
      <c r="R587" s="6" t="str">
        <f t="shared" si="9"/>
        <v>0:04:31,384</v>
      </c>
    </row>
    <row r="588" spans="1:23" outlineLevel="2" x14ac:dyDescent="0.3">
      <c r="A588" t="str">
        <f>U588&amp;" "&amp;V588&amp;" ("&amp;W588&amp;")"</f>
        <v>Pohanka Ivan (ZLP)</v>
      </c>
      <c r="B588" t="str">
        <f>E588&amp;" "&amp;F588&amp;" "&amp;G588</f>
        <v>K1 500 Kadeti</v>
      </c>
      <c r="C588" t="str">
        <f>E588&amp;" "&amp;F588&amp;" "&amp;G588&amp;" "&amp;U588&amp;" "&amp;V588&amp;" ("&amp;W588&amp;")"</f>
        <v>K1 500 Kadeti Pohanka Ivan (ZLP)</v>
      </c>
      <c r="D588">
        <v>55</v>
      </c>
      <c r="E588" t="s">
        <v>0</v>
      </c>
      <c r="F588">
        <v>500</v>
      </c>
      <c r="G588" t="s">
        <v>115</v>
      </c>
      <c r="H588" t="s">
        <v>2</v>
      </c>
      <c r="I588" s="1">
        <v>44318</v>
      </c>
      <c r="J588" s="2">
        <v>0.39583333333333331</v>
      </c>
      <c r="K588">
        <v>8</v>
      </c>
      <c r="L588">
        <v>2</v>
      </c>
      <c r="M588" t="s">
        <v>345</v>
      </c>
      <c r="N588" s="3" t="s">
        <v>549</v>
      </c>
      <c r="O588" s="3" t="s">
        <v>720</v>
      </c>
      <c r="P588" s="3" t="s">
        <v>761</v>
      </c>
      <c r="Q588" s="3">
        <f>VALUE(N588)*3600+VALUE(O588)*60+VALUE(SUBSTITUTE(P588,".",","))</f>
        <v>131.26400000000001</v>
      </c>
      <c r="R588" s="4" t="str">
        <f t="shared" si="9"/>
        <v>0:02:11,264</v>
      </c>
      <c r="S588" t="s">
        <v>4</v>
      </c>
      <c r="T588">
        <v>5835</v>
      </c>
      <c r="U588" t="s">
        <v>146</v>
      </c>
      <c r="V588" t="s">
        <v>147</v>
      </c>
      <c r="W588" t="s">
        <v>33</v>
      </c>
    </row>
    <row r="589" spans="1:23" outlineLevel="2" x14ac:dyDescent="0.3">
      <c r="A589" t="str">
        <f>U589&amp;" "&amp;V589&amp;" ("&amp;W589&amp;")"</f>
        <v>Pohanka Ivan (ZLP)</v>
      </c>
      <c r="B589" t="str">
        <f>E589&amp;" "&amp;F589&amp;" "&amp;G589</f>
        <v>K1 500 Kadeti</v>
      </c>
      <c r="C589" t="str">
        <f>E589&amp;" "&amp;F589&amp;" "&amp;G589&amp;" "&amp;U589&amp;" "&amp;V589&amp;" ("&amp;W589&amp;")"</f>
        <v>K1 500 Kadeti Pohanka Ivan (ZLP)</v>
      </c>
      <c r="D589">
        <v>69</v>
      </c>
      <c r="E589" t="s">
        <v>0</v>
      </c>
      <c r="F589">
        <v>500</v>
      </c>
      <c r="G589" t="s">
        <v>115</v>
      </c>
      <c r="H589" t="s">
        <v>2</v>
      </c>
      <c r="I589" s="1">
        <v>44318</v>
      </c>
      <c r="J589" s="2">
        <v>0.59583333333333333</v>
      </c>
      <c r="K589">
        <v>1</v>
      </c>
      <c r="L589">
        <v>7</v>
      </c>
      <c r="M589" t="s">
        <v>405</v>
      </c>
      <c r="N589" s="3" t="s">
        <v>549</v>
      </c>
      <c r="O589" s="3" t="s">
        <v>720</v>
      </c>
      <c r="P589" s="3" t="s">
        <v>817</v>
      </c>
      <c r="Q589" s="3">
        <f>VALUE(N589)*3600+VALUE(O589)*60+VALUE(SUBSTITUTE(P589,".",","))</f>
        <v>140.12</v>
      </c>
      <c r="R589" s="4" t="str">
        <f t="shared" si="9"/>
        <v>0:02:20,120</v>
      </c>
      <c r="S589" t="s">
        <v>4</v>
      </c>
      <c r="T589">
        <v>5835</v>
      </c>
      <c r="U589" t="s">
        <v>146</v>
      </c>
      <c r="V589" t="s">
        <v>147</v>
      </c>
      <c r="W589" t="s">
        <v>33</v>
      </c>
    </row>
    <row r="590" spans="1:23" outlineLevel="1" x14ac:dyDescent="0.3">
      <c r="C590" s="5" t="s">
        <v>943</v>
      </c>
      <c r="I590" s="1"/>
      <c r="J590" s="2"/>
      <c r="N590" s="3"/>
      <c r="O590" s="3"/>
      <c r="P590" s="3"/>
      <c r="Q590" s="3">
        <f>SUBTOTAL(9,Q591:Q592)</f>
        <v>256.00099999999998</v>
      </c>
      <c r="R590" s="6" t="str">
        <f t="shared" si="9"/>
        <v>0:04:16,001</v>
      </c>
    </row>
    <row r="591" spans="1:23" outlineLevel="2" x14ac:dyDescent="0.3">
      <c r="A591" t="str">
        <f>U591&amp;" "&amp;V591&amp;" ("&amp;W591&amp;")"</f>
        <v>Szabó Maximilián (NZA)</v>
      </c>
      <c r="B591" t="str">
        <f>E591&amp;" "&amp;F591&amp;" "&amp;G591</f>
        <v>K1 500 Kadeti</v>
      </c>
      <c r="C591" t="str">
        <f>E591&amp;" "&amp;F591&amp;" "&amp;G591&amp;" "&amp;U591&amp;" "&amp;V591&amp;" ("&amp;W591&amp;")"</f>
        <v>K1 500 Kadeti Szabó Maximilián (NZA)</v>
      </c>
      <c r="D591">
        <v>54</v>
      </c>
      <c r="E591" t="s">
        <v>0</v>
      </c>
      <c r="F591">
        <v>500</v>
      </c>
      <c r="G591" t="s">
        <v>115</v>
      </c>
      <c r="H591" t="s">
        <v>2</v>
      </c>
      <c r="I591" s="1">
        <v>44318</v>
      </c>
      <c r="J591" s="2">
        <v>0.39374999999999999</v>
      </c>
      <c r="K591">
        <v>8</v>
      </c>
      <c r="L591">
        <v>1</v>
      </c>
      <c r="M591" t="s">
        <v>335</v>
      </c>
      <c r="N591" s="3" t="s">
        <v>549</v>
      </c>
      <c r="O591" s="3" t="s">
        <v>720</v>
      </c>
      <c r="P591" s="3" t="s">
        <v>751</v>
      </c>
      <c r="Q591" s="3">
        <f>VALUE(N591)*3600+VALUE(O591)*60+VALUE(SUBSTITUTE(P591,".",","))</f>
        <v>129.041</v>
      </c>
      <c r="R591" s="4" t="str">
        <f t="shared" si="9"/>
        <v>0:02:09,041</v>
      </c>
      <c r="S591" t="s">
        <v>4</v>
      </c>
      <c r="T591">
        <v>5332</v>
      </c>
      <c r="U591" t="s">
        <v>122</v>
      </c>
      <c r="V591" t="s">
        <v>123</v>
      </c>
      <c r="W591" t="s">
        <v>48</v>
      </c>
    </row>
    <row r="592" spans="1:23" outlineLevel="2" x14ac:dyDescent="0.3">
      <c r="A592" t="str">
        <f>U592&amp;" "&amp;V592&amp;" ("&amp;W592&amp;")"</f>
        <v>Szabó Maximilián (NZA)</v>
      </c>
      <c r="B592" t="str">
        <f>E592&amp;" "&amp;F592&amp;" "&amp;G592</f>
        <v>K1 500 Kadeti</v>
      </c>
      <c r="C592" t="str">
        <f>E592&amp;" "&amp;F592&amp;" "&amp;G592&amp;" "&amp;U592&amp;" "&amp;V592&amp;" ("&amp;W592&amp;")"</f>
        <v>K1 500 Kadeti Szabó Maximilián (NZA)</v>
      </c>
      <c r="D592">
        <v>68</v>
      </c>
      <c r="E592" t="s">
        <v>0</v>
      </c>
      <c r="F592">
        <v>500</v>
      </c>
      <c r="G592" t="s">
        <v>115</v>
      </c>
      <c r="H592" t="s">
        <v>2</v>
      </c>
      <c r="I592" s="1">
        <v>44318</v>
      </c>
      <c r="J592" s="2">
        <v>0.59375</v>
      </c>
      <c r="K592">
        <v>6</v>
      </c>
      <c r="L592">
        <v>4</v>
      </c>
      <c r="M592" t="s">
        <v>378</v>
      </c>
      <c r="N592" s="3" t="s">
        <v>549</v>
      </c>
      <c r="O592" s="3" t="s">
        <v>720</v>
      </c>
      <c r="P592" s="3" t="s">
        <v>792</v>
      </c>
      <c r="Q592" s="3">
        <f>VALUE(N592)*3600+VALUE(O592)*60+VALUE(SUBSTITUTE(P592,".",","))</f>
        <v>126.96</v>
      </c>
      <c r="R592" s="4" t="str">
        <f t="shared" si="9"/>
        <v>0:02:06,960</v>
      </c>
      <c r="S592" t="s">
        <v>4</v>
      </c>
      <c r="T592">
        <v>5332</v>
      </c>
      <c r="U592" t="s">
        <v>122</v>
      </c>
      <c r="V592" t="s">
        <v>123</v>
      </c>
      <c r="W592" t="s">
        <v>48</v>
      </c>
    </row>
    <row r="593" spans="1:23" outlineLevel="1" x14ac:dyDescent="0.3">
      <c r="C593" s="5" t="s">
        <v>942</v>
      </c>
      <c r="I593" s="1"/>
      <c r="J593" s="2"/>
      <c r="N593" s="3"/>
      <c r="O593" s="3"/>
      <c r="P593" s="3"/>
      <c r="Q593" s="3">
        <f>SUBTOTAL(9,Q594:Q595)</f>
        <v>285.488</v>
      </c>
      <c r="R593" s="6" t="str">
        <f t="shared" si="9"/>
        <v>0:04:45,488</v>
      </c>
    </row>
    <row r="594" spans="1:23" outlineLevel="2" x14ac:dyDescent="0.3">
      <c r="A594" t="str">
        <f>U594&amp;" "&amp;V594&amp;" ("&amp;W594&amp;")"</f>
        <v>Ševčík Tomáš (ŠKD)</v>
      </c>
      <c r="B594" t="str">
        <f>E594&amp;" "&amp;F594&amp;" "&amp;G594</f>
        <v>K1 500 Kadeti</v>
      </c>
      <c r="C594" t="str">
        <f>E594&amp;" "&amp;F594&amp;" "&amp;G594&amp;" "&amp;U594&amp;" "&amp;V594&amp;" ("&amp;W594&amp;")"</f>
        <v>K1 500 Kadeti Ševčík Tomáš (ŠKD)</v>
      </c>
      <c r="D594">
        <v>55</v>
      </c>
      <c r="E594" t="s">
        <v>0</v>
      </c>
      <c r="F594">
        <v>500</v>
      </c>
      <c r="G594" t="s">
        <v>115</v>
      </c>
      <c r="H594" t="s">
        <v>2</v>
      </c>
      <c r="I594" s="1">
        <v>44318</v>
      </c>
      <c r="J594" s="2">
        <v>0.39583333333333331</v>
      </c>
      <c r="K594">
        <v>10</v>
      </c>
      <c r="L594">
        <v>3</v>
      </c>
      <c r="M594" t="s">
        <v>346</v>
      </c>
      <c r="N594" s="3" t="s">
        <v>549</v>
      </c>
      <c r="O594" s="3" t="s">
        <v>720</v>
      </c>
      <c r="P594" s="3" t="s">
        <v>762</v>
      </c>
      <c r="Q594" s="3">
        <f>VALUE(N594)*3600+VALUE(O594)*60+VALUE(SUBSTITUTE(P594,".",","))</f>
        <v>136.72800000000001</v>
      </c>
      <c r="R594" s="4" t="str">
        <f t="shared" si="9"/>
        <v>0:02:16,728</v>
      </c>
      <c r="S594" t="s">
        <v>4</v>
      </c>
      <c r="T594">
        <v>3971</v>
      </c>
      <c r="U594" t="s">
        <v>151</v>
      </c>
      <c r="V594" t="s">
        <v>54</v>
      </c>
      <c r="W594" t="s">
        <v>83</v>
      </c>
    </row>
    <row r="595" spans="1:23" outlineLevel="2" x14ac:dyDescent="0.3">
      <c r="A595" t="str">
        <f>U595&amp;" "&amp;V595&amp;" ("&amp;W595&amp;")"</f>
        <v>Ševčík Tomáš (ŠKD)</v>
      </c>
      <c r="B595" t="str">
        <f>E595&amp;" "&amp;F595&amp;" "&amp;G595</f>
        <v>K1 500 Kadeti</v>
      </c>
      <c r="C595" t="str">
        <f>E595&amp;" "&amp;F595&amp;" "&amp;G595&amp;" "&amp;U595&amp;" "&amp;V595&amp;" ("&amp;W595&amp;")"</f>
        <v>K1 500 Kadeti Ševčík Tomáš (ŠKD)</v>
      </c>
      <c r="D595">
        <v>69</v>
      </c>
      <c r="E595" t="s">
        <v>0</v>
      </c>
      <c r="F595">
        <v>500</v>
      </c>
      <c r="G595" t="s">
        <v>115</v>
      </c>
      <c r="H595" t="s">
        <v>2</v>
      </c>
      <c r="I595" s="1">
        <v>44318</v>
      </c>
      <c r="J595" s="2">
        <v>0.59583333333333333</v>
      </c>
      <c r="K595">
        <v>3</v>
      </c>
      <c r="L595">
        <v>9</v>
      </c>
      <c r="M595" t="s">
        <v>407</v>
      </c>
      <c r="N595" s="3" t="s">
        <v>549</v>
      </c>
      <c r="O595" s="3" t="s">
        <v>720</v>
      </c>
      <c r="P595" s="3" t="s">
        <v>818</v>
      </c>
      <c r="Q595" s="3">
        <f>VALUE(N595)*3600+VALUE(O595)*60+VALUE(SUBSTITUTE(P595,".",","))</f>
        <v>148.76</v>
      </c>
      <c r="R595" s="4" t="str">
        <f t="shared" si="9"/>
        <v>0:02:28,760</v>
      </c>
      <c r="S595" t="s">
        <v>4</v>
      </c>
      <c r="T595">
        <v>3971</v>
      </c>
      <c r="U595" t="s">
        <v>151</v>
      </c>
      <c r="V595" t="s">
        <v>54</v>
      </c>
      <c r="W595" t="s">
        <v>83</v>
      </c>
    </row>
    <row r="596" spans="1:23" outlineLevel="1" x14ac:dyDescent="0.3">
      <c r="C596" s="5" t="s">
        <v>941</v>
      </c>
      <c r="I596" s="1"/>
      <c r="J596" s="2"/>
      <c r="N596" s="3"/>
      <c r="O596" s="3"/>
      <c r="P596" s="3"/>
      <c r="Q596" s="3">
        <f>SUBTOTAL(9,Q597:Q598)</f>
        <v>289.55900000000003</v>
      </c>
      <c r="R596" s="6" t="str">
        <f t="shared" si="9"/>
        <v>0:04:49,559</v>
      </c>
    </row>
    <row r="597" spans="1:23" outlineLevel="2" x14ac:dyDescent="0.3">
      <c r="A597" t="str">
        <f>U597&amp;" "&amp;V597&amp;" ("&amp;W597&amp;")"</f>
        <v>Tereštík Marián (ZLP)</v>
      </c>
      <c r="B597" t="str">
        <f>E597&amp;" "&amp;F597&amp;" "&amp;G597</f>
        <v>K1 500 Kadeti</v>
      </c>
      <c r="C597" t="str">
        <f>E597&amp;" "&amp;F597&amp;" "&amp;G597&amp;" "&amp;U597&amp;" "&amp;V597&amp;" ("&amp;W597&amp;")"</f>
        <v>K1 500 Kadeti Tereštík Marián (ZLP)</v>
      </c>
      <c r="D597">
        <v>55</v>
      </c>
      <c r="E597" t="s">
        <v>0</v>
      </c>
      <c r="F597">
        <v>500</v>
      </c>
      <c r="G597" t="s">
        <v>115</v>
      </c>
      <c r="H597" t="s">
        <v>2</v>
      </c>
      <c r="I597" s="1">
        <v>44318</v>
      </c>
      <c r="J597" s="2">
        <v>0.39583333333333331</v>
      </c>
      <c r="K597">
        <v>1</v>
      </c>
      <c r="L597">
        <v>10</v>
      </c>
      <c r="M597" t="s">
        <v>353</v>
      </c>
      <c r="N597" s="3" t="s">
        <v>549</v>
      </c>
      <c r="O597" s="3" t="s">
        <v>720</v>
      </c>
      <c r="P597" s="3" t="s">
        <v>769</v>
      </c>
      <c r="Q597" s="3">
        <f>VALUE(N597)*3600+VALUE(O597)*60+VALUE(SUBSTITUTE(P597,".",","))</f>
        <v>152.75900000000001</v>
      </c>
      <c r="R597" s="4" t="str">
        <f t="shared" si="9"/>
        <v>0:02:32,759</v>
      </c>
      <c r="S597" t="s">
        <v>4</v>
      </c>
      <c r="T597">
        <v>5318</v>
      </c>
      <c r="U597" t="s">
        <v>163</v>
      </c>
      <c r="V597" t="s">
        <v>164</v>
      </c>
      <c r="W597" t="s">
        <v>33</v>
      </c>
    </row>
    <row r="598" spans="1:23" outlineLevel="2" x14ac:dyDescent="0.3">
      <c r="A598" t="str">
        <f>U598&amp;" "&amp;V598&amp;" ("&amp;W598&amp;")"</f>
        <v>Tereštík Marián (ZLP)</v>
      </c>
      <c r="B598" t="str">
        <f>E598&amp;" "&amp;F598&amp;" "&amp;G598</f>
        <v>K1 500 Kadeti</v>
      </c>
      <c r="C598" t="str">
        <f>E598&amp;" "&amp;F598&amp;" "&amp;G598&amp;" "&amp;U598&amp;" "&amp;V598&amp;" ("&amp;W598&amp;")"</f>
        <v>K1 500 Kadeti Tereštík Marián (ZLP)</v>
      </c>
      <c r="D598">
        <v>69</v>
      </c>
      <c r="E598" t="s">
        <v>0</v>
      </c>
      <c r="F598">
        <v>500</v>
      </c>
      <c r="G598" t="s">
        <v>115</v>
      </c>
      <c r="H598" t="s">
        <v>2</v>
      </c>
      <c r="I598" s="1">
        <v>44318</v>
      </c>
      <c r="J598" s="2">
        <v>0.59583333333333333</v>
      </c>
      <c r="K598">
        <v>9</v>
      </c>
      <c r="L598">
        <v>4</v>
      </c>
      <c r="M598" t="s">
        <v>403</v>
      </c>
      <c r="N598" s="3" t="s">
        <v>549</v>
      </c>
      <c r="O598" s="3" t="s">
        <v>720</v>
      </c>
      <c r="P598" s="3" t="s">
        <v>815</v>
      </c>
      <c r="Q598" s="3">
        <f>VALUE(N598)*3600+VALUE(O598)*60+VALUE(SUBSTITUTE(P598,".",","))</f>
        <v>136.80000000000001</v>
      </c>
      <c r="R598" s="4" t="str">
        <f t="shared" si="9"/>
        <v>0:02:16,800</v>
      </c>
      <c r="S598" t="s">
        <v>4</v>
      </c>
      <c r="T598">
        <v>5318</v>
      </c>
      <c r="U598" t="s">
        <v>163</v>
      </c>
      <c r="V598" t="s">
        <v>164</v>
      </c>
      <c r="W598" t="s">
        <v>33</v>
      </c>
    </row>
    <row r="599" spans="1:23" outlineLevel="1" x14ac:dyDescent="0.3">
      <c r="C599" s="5" t="s">
        <v>940</v>
      </c>
      <c r="I599" s="1"/>
      <c r="J599" s="2"/>
      <c r="N599" s="3"/>
      <c r="O599" s="3"/>
      <c r="P599" s="3"/>
      <c r="Q599" s="3">
        <f>SUBTOTAL(9,Q600:Q601)</f>
        <v>259.60000000000002</v>
      </c>
      <c r="R599" s="6" t="str">
        <f t="shared" si="9"/>
        <v>0:04:19,600</v>
      </c>
    </row>
    <row r="600" spans="1:23" outlineLevel="2" x14ac:dyDescent="0.3">
      <c r="A600" t="str">
        <f>U600&amp;" "&amp;V600&amp;" ("&amp;W600&amp;")"</f>
        <v>Tóth Ľudovít (KOM)</v>
      </c>
      <c r="B600" t="str">
        <f>E600&amp;" "&amp;F600&amp;" "&amp;G600</f>
        <v>K1 500 Kadeti</v>
      </c>
      <c r="C600" t="str">
        <f>E600&amp;" "&amp;F600&amp;" "&amp;G600&amp;" "&amp;U600&amp;" "&amp;V600&amp;" ("&amp;W600&amp;")"</f>
        <v>K1 500 Kadeti Tóth Ľudovít (KOM)</v>
      </c>
      <c r="D600">
        <v>54</v>
      </c>
      <c r="E600" t="s">
        <v>0</v>
      </c>
      <c r="F600">
        <v>500</v>
      </c>
      <c r="G600" t="s">
        <v>115</v>
      </c>
      <c r="H600" t="s">
        <v>2</v>
      </c>
      <c r="I600" s="1">
        <v>44318</v>
      </c>
      <c r="J600" s="2">
        <v>0.39374999999999999</v>
      </c>
      <c r="K600">
        <v>3</v>
      </c>
      <c r="L600">
        <v>3</v>
      </c>
      <c r="M600" t="s">
        <v>337</v>
      </c>
      <c r="N600" s="3" t="s">
        <v>549</v>
      </c>
      <c r="O600" s="3" t="s">
        <v>720</v>
      </c>
      <c r="P600" s="3" t="s">
        <v>753</v>
      </c>
      <c r="Q600" s="3">
        <f>VALUE(N600)*3600+VALUE(O600)*60+VALUE(SUBSTITUTE(P600,".",","))</f>
        <v>132.19999999999999</v>
      </c>
      <c r="R600" s="4" t="str">
        <f t="shared" si="9"/>
        <v>0:02:12,200</v>
      </c>
      <c r="S600" t="s">
        <v>4</v>
      </c>
      <c r="T600">
        <v>2963</v>
      </c>
      <c r="U600" t="s">
        <v>117</v>
      </c>
      <c r="V600" t="s">
        <v>118</v>
      </c>
      <c r="W600" t="s">
        <v>14</v>
      </c>
    </row>
    <row r="601" spans="1:23" outlineLevel="2" x14ac:dyDescent="0.3">
      <c r="A601" t="str">
        <f>U601&amp;" "&amp;V601&amp;" ("&amp;W601&amp;")"</f>
        <v>Tóth Ľudovít (KOM)</v>
      </c>
      <c r="B601" t="str">
        <f>E601&amp;" "&amp;F601&amp;" "&amp;G601</f>
        <v>K1 500 Kadeti</v>
      </c>
      <c r="C601" t="str">
        <f>E601&amp;" "&amp;F601&amp;" "&amp;G601&amp;" "&amp;U601&amp;" "&amp;V601&amp;" ("&amp;W601&amp;")"</f>
        <v>K1 500 Kadeti Tóth Ľudovít (KOM)</v>
      </c>
      <c r="D601">
        <v>68</v>
      </c>
      <c r="E601" t="s">
        <v>0</v>
      </c>
      <c r="F601">
        <v>500</v>
      </c>
      <c r="G601" t="s">
        <v>115</v>
      </c>
      <c r="H601" t="s">
        <v>2</v>
      </c>
      <c r="I601" s="1">
        <v>44318</v>
      </c>
      <c r="J601" s="2">
        <v>0.59375</v>
      </c>
      <c r="K601">
        <v>2</v>
      </c>
      <c r="L601">
        <v>5</v>
      </c>
      <c r="M601" t="s">
        <v>397</v>
      </c>
      <c r="N601" s="3" t="s">
        <v>549</v>
      </c>
      <c r="O601" s="3" t="s">
        <v>720</v>
      </c>
      <c r="P601" s="3" t="s">
        <v>640</v>
      </c>
      <c r="Q601" s="3">
        <f>VALUE(N601)*3600+VALUE(O601)*60+VALUE(SUBSTITUTE(P601,".",","))</f>
        <v>127.4</v>
      </c>
      <c r="R601" s="4" t="str">
        <f t="shared" si="9"/>
        <v>0:02:07,400</v>
      </c>
      <c r="S601" t="s">
        <v>4</v>
      </c>
      <c r="T601">
        <v>2963</v>
      </c>
      <c r="U601" t="s">
        <v>117</v>
      </c>
      <c r="V601" t="s">
        <v>118</v>
      </c>
      <c r="W601" t="s">
        <v>14</v>
      </c>
    </row>
    <row r="602" spans="1:23" outlineLevel="1" x14ac:dyDescent="0.3">
      <c r="C602" s="5" t="s">
        <v>939</v>
      </c>
      <c r="I602" s="1"/>
      <c r="J602" s="2"/>
      <c r="N602" s="3"/>
      <c r="O602" s="3"/>
      <c r="P602" s="3"/>
      <c r="Q602" s="3">
        <f>SUBTOTAL(9,Q603:Q604)</f>
        <v>265.89100000000002</v>
      </c>
      <c r="R602" s="6" t="str">
        <f t="shared" si="9"/>
        <v>0:04:25,891</v>
      </c>
    </row>
    <row r="603" spans="1:23" outlineLevel="2" x14ac:dyDescent="0.3">
      <c r="A603" t="str">
        <f>U603&amp;" "&amp;V603&amp;" ("&amp;W603&amp;")"</f>
        <v>Tučka Jakub (UKB)</v>
      </c>
      <c r="B603" t="str">
        <f>E603&amp;" "&amp;F603&amp;" "&amp;G603</f>
        <v>K1 500 Kadeti</v>
      </c>
      <c r="C603" t="str">
        <f>E603&amp;" "&amp;F603&amp;" "&amp;G603&amp;" "&amp;U603&amp;" "&amp;V603&amp;" ("&amp;W603&amp;")"</f>
        <v>K1 500 Kadeti Tučka Jakub (UKB)</v>
      </c>
      <c r="D603">
        <v>54</v>
      </c>
      <c r="E603" t="s">
        <v>0</v>
      </c>
      <c r="F603">
        <v>500</v>
      </c>
      <c r="G603" t="s">
        <v>115</v>
      </c>
      <c r="H603" t="s">
        <v>2</v>
      </c>
      <c r="I603" s="1">
        <v>44318</v>
      </c>
      <c r="J603" s="2">
        <v>0.39374999999999999</v>
      </c>
      <c r="K603">
        <v>9</v>
      </c>
      <c r="L603">
        <v>4</v>
      </c>
      <c r="M603" t="s">
        <v>338</v>
      </c>
      <c r="N603" s="3" t="s">
        <v>549</v>
      </c>
      <c r="O603" s="3" t="s">
        <v>720</v>
      </c>
      <c r="P603" s="3" t="s">
        <v>754</v>
      </c>
      <c r="Q603" s="3">
        <f>VALUE(N603)*3600+VALUE(O603)*60+VALUE(SUBSTITUTE(P603,".",","))</f>
        <v>132.37100000000001</v>
      </c>
      <c r="R603" s="4" t="str">
        <f t="shared" si="9"/>
        <v>0:02:12,371</v>
      </c>
      <c r="S603" t="s">
        <v>4</v>
      </c>
      <c r="T603">
        <v>2947</v>
      </c>
      <c r="U603" t="s">
        <v>130</v>
      </c>
      <c r="V603" t="s">
        <v>131</v>
      </c>
      <c r="W603" t="s">
        <v>55</v>
      </c>
    </row>
    <row r="604" spans="1:23" outlineLevel="2" x14ac:dyDescent="0.3">
      <c r="A604" t="str">
        <f>U604&amp;" "&amp;V604&amp;" ("&amp;W604&amp;")"</f>
        <v>Tučka Jakub (UKB)</v>
      </c>
      <c r="B604" t="str">
        <f>E604&amp;" "&amp;F604&amp;" "&amp;G604</f>
        <v>K1 500 Kadeti</v>
      </c>
      <c r="C604" t="str">
        <f>E604&amp;" "&amp;F604&amp;" "&amp;G604&amp;" "&amp;U604&amp;" "&amp;V604&amp;" ("&amp;W604&amp;")"</f>
        <v>K1 500 Kadeti Tučka Jakub (UKB)</v>
      </c>
      <c r="D604">
        <v>68</v>
      </c>
      <c r="E604" t="s">
        <v>0</v>
      </c>
      <c r="F604">
        <v>500</v>
      </c>
      <c r="G604" t="s">
        <v>115</v>
      </c>
      <c r="H604" t="s">
        <v>2</v>
      </c>
      <c r="I604" s="1">
        <v>44318</v>
      </c>
      <c r="J604" s="2">
        <v>0.59375</v>
      </c>
      <c r="K604">
        <v>3</v>
      </c>
      <c r="L604">
        <v>7</v>
      </c>
      <c r="M604" t="s">
        <v>399</v>
      </c>
      <c r="N604" s="3" t="s">
        <v>549</v>
      </c>
      <c r="O604" s="3" t="s">
        <v>720</v>
      </c>
      <c r="P604" s="3" t="s">
        <v>811</v>
      </c>
      <c r="Q604" s="3">
        <f>VALUE(N604)*3600+VALUE(O604)*60+VALUE(SUBSTITUTE(P604,".",","))</f>
        <v>133.52000000000001</v>
      </c>
      <c r="R604" s="4" t="str">
        <f t="shared" si="9"/>
        <v>0:02:13,520</v>
      </c>
      <c r="S604" t="s">
        <v>4</v>
      </c>
      <c r="T604">
        <v>2947</v>
      </c>
      <c r="U604" t="s">
        <v>130</v>
      </c>
      <c r="V604" t="s">
        <v>131</v>
      </c>
      <c r="W604" t="s">
        <v>55</v>
      </c>
    </row>
    <row r="605" spans="1:23" outlineLevel="1" x14ac:dyDescent="0.3">
      <c r="C605" s="5" t="s">
        <v>938</v>
      </c>
      <c r="I605" s="1"/>
      <c r="J605" s="2"/>
      <c r="N605" s="3"/>
      <c r="O605" s="3"/>
      <c r="P605" s="3"/>
      <c r="Q605" s="3">
        <f>SUBTOTAL(9,Q606:Q607)</f>
        <v>283.13400000000001</v>
      </c>
      <c r="R605" s="6" t="str">
        <f t="shared" si="9"/>
        <v>0:04:43,134</v>
      </c>
    </row>
    <row r="606" spans="1:23" outlineLevel="2" x14ac:dyDescent="0.3">
      <c r="A606" t="str">
        <f>U606&amp;" "&amp;V606&amp;" ("&amp;W606&amp;")"</f>
        <v>Záborský Richard (ŠAM)</v>
      </c>
      <c r="B606" t="str">
        <f>E606&amp;" "&amp;F606&amp;" "&amp;G606</f>
        <v>K1 500 Kadeti</v>
      </c>
      <c r="C606" t="str">
        <f>E606&amp;" "&amp;F606&amp;" "&amp;G606&amp;" "&amp;U606&amp;" "&amp;V606&amp;" ("&amp;W606&amp;")"</f>
        <v>K1 500 Kadeti Záborský Richard (ŠAM)</v>
      </c>
      <c r="D606">
        <v>55</v>
      </c>
      <c r="E606" t="s">
        <v>0</v>
      </c>
      <c r="F606">
        <v>500</v>
      </c>
      <c r="G606" t="s">
        <v>115</v>
      </c>
      <c r="H606" t="s">
        <v>2</v>
      </c>
      <c r="I606" s="1">
        <v>44318</v>
      </c>
      <c r="J606" s="2">
        <v>0.39583333333333331</v>
      </c>
      <c r="K606">
        <v>7</v>
      </c>
      <c r="L606">
        <v>9</v>
      </c>
      <c r="M606" t="s">
        <v>352</v>
      </c>
      <c r="N606" s="3" t="s">
        <v>549</v>
      </c>
      <c r="O606" s="3" t="s">
        <v>720</v>
      </c>
      <c r="P606" s="3" t="s">
        <v>768</v>
      </c>
      <c r="Q606" s="3">
        <f>VALUE(N606)*3600+VALUE(O606)*60+VALUE(SUBSTITUTE(P606,".",","))</f>
        <v>142.25399999999999</v>
      </c>
      <c r="R606" s="4" t="str">
        <f t="shared" si="9"/>
        <v>0:02:22,254</v>
      </c>
      <c r="S606" t="s">
        <v>4</v>
      </c>
      <c r="T606">
        <v>4978</v>
      </c>
      <c r="U606" t="s">
        <v>158</v>
      </c>
      <c r="V606" t="s">
        <v>159</v>
      </c>
      <c r="W606" t="s">
        <v>41</v>
      </c>
    </row>
    <row r="607" spans="1:23" outlineLevel="2" x14ac:dyDescent="0.3">
      <c r="A607" t="str">
        <f>U607&amp;" "&amp;V607&amp;" ("&amp;W607&amp;")"</f>
        <v>Záborský Richard (ŠAM)</v>
      </c>
      <c r="B607" t="str">
        <f>E607&amp;" "&amp;F607&amp;" "&amp;G607</f>
        <v>K1 500 Kadeti</v>
      </c>
      <c r="C607" t="str">
        <f>E607&amp;" "&amp;F607&amp;" "&amp;G607&amp;" "&amp;U607&amp;" "&amp;V607&amp;" ("&amp;W607&amp;")"</f>
        <v>K1 500 Kadeti Záborský Richard (ŠAM)</v>
      </c>
      <c r="D607">
        <v>69</v>
      </c>
      <c r="E607" t="s">
        <v>0</v>
      </c>
      <c r="F607">
        <v>500</v>
      </c>
      <c r="G607" t="s">
        <v>115</v>
      </c>
      <c r="H607" t="s">
        <v>2</v>
      </c>
      <c r="I607" s="1">
        <v>44318</v>
      </c>
      <c r="J607" s="2">
        <v>0.59583333333333333</v>
      </c>
      <c r="K607">
        <v>8</v>
      </c>
      <c r="L607">
        <v>8</v>
      </c>
      <c r="M607" t="s">
        <v>406</v>
      </c>
      <c r="N607" s="3" t="s">
        <v>549</v>
      </c>
      <c r="O607" s="3" t="s">
        <v>720</v>
      </c>
      <c r="P607" s="3" t="s">
        <v>658</v>
      </c>
      <c r="Q607" s="3">
        <f>VALUE(N607)*3600+VALUE(O607)*60+VALUE(SUBSTITUTE(P607,".",","))</f>
        <v>140.88</v>
      </c>
      <c r="R607" s="4" t="str">
        <f t="shared" si="9"/>
        <v>0:02:20,880</v>
      </c>
      <c r="S607" t="s">
        <v>4</v>
      </c>
      <c r="T607">
        <v>4978</v>
      </c>
      <c r="U607" t="s">
        <v>158</v>
      </c>
      <c r="V607" t="s">
        <v>159</v>
      </c>
      <c r="W607" t="s">
        <v>41</v>
      </c>
    </row>
    <row r="608" spans="1:23" outlineLevel="1" x14ac:dyDescent="0.3">
      <c r="C608" s="5" t="s">
        <v>937</v>
      </c>
      <c r="I608" s="1"/>
      <c r="J608" s="2"/>
      <c r="N608" s="3"/>
      <c r="O608" s="3"/>
      <c r="P608" s="3"/>
      <c r="Q608" s="3">
        <f>SUBTOTAL(9,Q609:Q610)</f>
        <v>295.32000000000005</v>
      </c>
      <c r="R608" s="6" t="str">
        <f t="shared" si="9"/>
        <v>0:04:55,320</v>
      </c>
    </row>
    <row r="609" spans="1:23" outlineLevel="2" x14ac:dyDescent="0.3">
      <c r="A609" t="str">
        <f>U609&amp;" "&amp;V609&amp;" ("&amp;W609&amp;")"</f>
        <v>Czaniková Tereza (ZLP)</v>
      </c>
      <c r="B609" t="str">
        <f>E609&amp;" "&amp;F609&amp;" "&amp;G609</f>
        <v>K1 500 Kadetky</v>
      </c>
      <c r="C609" t="str">
        <f>E609&amp;" "&amp;F609&amp;" "&amp;G609&amp;" "&amp;U609&amp;" "&amp;V609&amp;" ("&amp;W609&amp;")"</f>
        <v>K1 500 Kadetky Czaniková Tereza (ZLP)</v>
      </c>
      <c r="D609">
        <v>57</v>
      </c>
      <c r="E609" t="s">
        <v>0</v>
      </c>
      <c r="F609">
        <v>500</v>
      </c>
      <c r="G609" t="s">
        <v>173</v>
      </c>
      <c r="H609" t="s">
        <v>2</v>
      </c>
      <c r="I609" s="1">
        <v>44318</v>
      </c>
      <c r="J609" s="2">
        <v>0.39999999999999997</v>
      </c>
      <c r="K609">
        <v>5</v>
      </c>
      <c r="L609">
        <v>2</v>
      </c>
      <c r="M609" t="s">
        <v>358</v>
      </c>
      <c r="N609" s="3" t="s">
        <v>549</v>
      </c>
      <c r="O609" s="3" t="s">
        <v>720</v>
      </c>
      <c r="P609" s="3" t="s">
        <v>774</v>
      </c>
      <c r="Q609" s="3">
        <f>VALUE(N609)*3600+VALUE(O609)*60+VALUE(SUBSTITUTE(P609,".",","))</f>
        <v>152.36000000000001</v>
      </c>
      <c r="R609" s="4" t="str">
        <f t="shared" si="9"/>
        <v>0:02:32,360</v>
      </c>
      <c r="S609" t="s">
        <v>4</v>
      </c>
      <c r="T609">
        <v>5859</v>
      </c>
      <c r="U609" t="s">
        <v>178</v>
      </c>
      <c r="V609" t="s">
        <v>179</v>
      </c>
      <c r="W609" t="s">
        <v>33</v>
      </c>
    </row>
    <row r="610" spans="1:23" outlineLevel="2" x14ac:dyDescent="0.3">
      <c r="A610" t="str">
        <f>U610&amp;" "&amp;V610&amp;" ("&amp;W610&amp;")"</f>
        <v>Czaniková Tereza (ZLP)</v>
      </c>
      <c r="B610" t="str">
        <f>E610&amp;" "&amp;F610&amp;" "&amp;G610</f>
        <v>K1 500 Kadetky</v>
      </c>
      <c r="C610" t="str">
        <f>E610&amp;" "&amp;F610&amp;" "&amp;G610&amp;" "&amp;U610&amp;" "&amp;V610&amp;" ("&amp;W610&amp;")"</f>
        <v>K1 500 Kadetky Czaniková Tereza (ZLP)</v>
      </c>
      <c r="D610">
        <v>71</v>
      </c>
      <c r="E610" t="s">
        <v>0</v>
      </c>
      <c r="F610">
        <v>500</v>
      </c>
      <c r="G610" t="s">
        <v>173</v>
      </c>
      <c r="H610" t="s">
        <v>2</v>
      </c>
      <c r="I610" s="1">
        <v>44318</v>
      </c>
      <c r="J610" s="2">
        <v>0.6</v>
      </c>
      <c r="K610">
        <v>5</v>
      </c>
      <c r="L610">
        <v>1</v>
      </c>
      <c r="M610" t="s">
        <v>412</v>
      </c>
      <c r="N610" s="3" t="s">
        <v>549</v>
      </c>
      <c r="O610" s="3" t="s">
        <v>720</v>
      </c>
      <c r="P610" s="3" t="s">
        <v>823</v>
      </c>
      <c r="Q610" s="3">
        <f>VALUE(N610)*3600+VALUE(O610)*60+VALUE(SUBSTITUTE(P610,".",","))</f>
        <v>142.96</v>
      </c>
      <c r="R610" s="4" t="str">
        <f t="shared" si="9"/>
        <v>0:02:22,960</v>
      </c>
      <c r="S610" t="s">
        <v>4</v>
      </c>
      <c r="T610">
        <v>5859</v>
      </c>
      <c r="U610" t="s">
        <v>178</v>
      </c>
      <c r="V610" t="s">
        <v>179</v>
      </c>
      <c r="W610" t="s">
        <v>33</v>
      </c>
    </row>
    <row r="611" spans="1:23" outlineLevel="1" x14ac:dyDescent="0.3">
      <c r="C611" s="5" t="s">
        <v>936</v>
      </c>
      <c r="I611" s="1"/>
      <c r="J611" s="2"/>
      <c r="N611" s="3"/>
      <c r="O611" s="3"/>
      <c r="P611" s="3"/>
      <c r="Q611" s="3">
        <f>SUBTOTAL(9,Q612:Q613)</f>
        <v>330.76</v>
      </c>
      <c r="R611" s="6" t="str">
        <f t="shared" si="9"/>
        <v>0:05:30,760</v>
      </c>
    </row>
    <row r="612" spans="1:23" outlineLevel="2" x14ac:dyDescent="0.3">
      <c r="A612" t="str">
        <f>U612&amp;" "&amp;V612&amp;" ("&amp;W612&amp;")"</f>
        <v>Gáborová Juliana (ŠAM)</v>
      </c>
      <c r="B612" t="str">
        <f>E612&amp;" "&amp;F612&amp;" "&amp;G612</f>
        <v>K1 500 Kadetky</v>
      </c>
      <c r="C612" t="str">
        <f>E612&amp;" "&amp;F612&amp;" "&amp;G612&amp;" "&amp;U612&amp;" "&amp;V612&amp;" ("&amp;W612&amp;")"</f>
        <v>K1 500 Kadetky Gáborová Juliana (ŠAM)</v>
      </c>
      <c r="D612">
        <v>57</v>
      </c>
      <c r="E612" t="s">
        <v>0</v>
      </c>
      <c r="F612">
        <v>500</v>
      </c>
      <c r="G612" t="s">
        <v>173</v>
      </c>
      <c r="H612" t="s">
        <v>2</v>
      </c>
      <c r="I612" s="1">
        <v>44318</v>
      </c>
      <c r="J612" s="2">
        <v>0.39999999999999997</v>
      </c>
      <c r="K612">
        <v>2</v>
      </c>
      <c r="L612">
        <v>6</v>
      </c>
      <c r="M612" t="s">
        <v>362</v>
      </c>
      <c r="N612" s="3" t="s">
        <v>549</v>
      </c>
      <c r="O612" s="3" t="s">
        <v>720</v>
      </c>
      <c r="P612" s="3" t="s">
        <v>778</v>
      </c>
      <c r="Q612" s="3">
        <f>VALUE(N612)*3600+VALUE(O612)*60+VALUE(SUBSTITUTE(P612,".",","))</f>
        <v>172.07999999999998</v>
      </c>
      <c r="R612" s="4" t="str">
        <f t="shared" si="9"/>
        <v>0:02:52,080</v>
      </c>
      <c r="S612" t="s">
        <v>4</v>
      </c>
      <c r="T612">
        <v>4746</v>
      </c>
      <c r="U612" t="s">
        <v>189</v>
      </c>
      <c r="V612" t="s">
        <v>190</v>
      </c>
      <c r="W612" t="s">
        <v>41</v>
      </c>
    </row>
    <row r="613" spans="1:23" outlineLevel="2" x14ac:dyDescent="0.3">
      <c r="A613" t="str">
        <f>U613&amp;" "&amp;V613&amp;" ("&amp;W613&amp;")"</f>
        <v>Gáborová Juliana (ŠAM)</v>
      </c>
      <c r="B613" t="str">
        <f>E613&amp;" "&amp;F613&amp;" "&amp;G613</f>
        <v>K1 500 Kadetky</v>
      </c>
      <c r="C613" t="str">
        <f>E613&amp;" "&amp;F613&amp;" "&amp;G613&amp;" "&amp;U613&amp;" "&amp;V613&amp;" ("&amp;W613&amp;")"</f>
        <v>K1 500 Kadetky Gáborová Juliana (ŠAM)</v>
      </c>
      <c r="D613">
        <v>71</v>
      </c>
      <c r="E613" t="s">
        <v>0</v>
      </c>
      <c r="F613">
        <v>500</v>
      </c>
      <c r="G613" t="s">
        <v>173</v>
      </c>
      <c r="H613" t="s">
        <v>2</v>
      </c>
      <c r="I613" s="1">
        <v>44318</v>
      </c>
      <c r="J613" s="2">
        <v>0.6</v>
      </c>
      <c r="K613">
        <v>4</v>
      </c>
      <c r="L613">
        <v>6</v>
      </c>
      <c r="M613" t="s">
        <v>417</v>
      </c>
      <c r="N613" s="3" t="s">
        <v>549</v>
      </c>
      <c r="O613" s="3" t="s">
        <v>720</v>
      </c>
      <c r="P613" s="3" t="s">
        <v>828</v>
      </c>
      <c r="Q613" s="3">
        <f>VALUE(N613)*3600+VALUE(O613)*60+VALUE(SUBSTITUTE(P613,".",","))</f>
        <v>158.68</v>
      </c>
      <c r="R613" s="4" t="str">
        <f t="shared" si="9"/>
        <v>0:02:38,680</v>
      </c>
      <c r="S613" t="s">
        <v>4</v>
      </c>
      <c r="T613">
        <v>4746</v>
      </c>
      <c r="U613" t="s">
        <v>189</v>
      </c>
      <c r="V613" t="s">
        <v>190</v>
      </c>
      <c r="W613" t="s">
        <v>41</v>
      </c>
    </row>
    <row r="614" spans="1:23" outlineLevel="1" x14ac:dyDescent="0.3">
      <c r="C614" s="5" t="s">
        <v>935</v>
      </c>
      <c r="I614" s="1"/>
      <c r="J614" s="2"/>
      <c r="N614" s="3"/>
      <c r="O614" s="3"/>
      <c r="P614" s="3"/>
      <c r="Q614" s="3">
        <f>SUBTOTAL(9,Q615:Q616)</f>
        <v>296.60000000000002</v>
      </c>
      <c r="R614" s="6" t="str">
        <f t="shared" si="9"/>
        <v>0:04:56,600</v>
      </c>
    </row>
    <row r="615" spans="1:23" outlineLevel="2" x14ac:dyDescent="0.3">
      <c r="A615" t="str">
        <f>U615&amp;" "&amp;V615&amp;" ("&amp;W615&amp;")"</f>
        <v>Gavorová Hana (PIE)</v>
      </c>
      <c r="B615" t="str">
        <f>E615&amp;" "&amp;F615&amp;" "&amp;G615</f>
        <v>K1 500 Kadetky</v>
      </c>
      <c r="C615" t="str">
        <f>E615&amp;" "&amp;F615&amp;" "&amp;G615&amp;" "&amp;U615&amp;" "&amp;V615&amp;" ("&amp;W615&amp;")"</f>
        <v>K1 500 Kadetky Gavorová Hana (PIE)</v>
      </c>
      <c r="D615">
        <v>57</v>
      </c>
      <c r="E615" t="s">
        <v>0</v>
      </c>
      <c r="F615">
        <v>500</v>
      </c>
      <c r="G615" t="s">
        <v>173</v>
      </c>
      <c r="H615" t="s">
        <v>2</v>
      </c>
      <c r="I615" s="1">
        <v>44318</v>
      </c>
      <c r="J615" s="2">
        <v>0.39999999999999997</v>
      </c>
      <c r="K615">
        <v>4</v>
      </c>
      <c r="L615">
        <v>3</v>
      </c>
      <c r="M615" t="s">
        <v>359</v>
      </c>
      <c r="N615" s="3" t="s">
        <v>549</v>
      </c>
      <c r="O615" s="3" t="s">
        <v>720</v>
      </c>
      <c r="P615" s="3" t="s">
        <v>775</v>
      </c>
      <c r="Q615" s="3">
        <f>VALUE(N615)*3600+VALUE(O615)*60+VALUE(SUBSTITUTE(P615,".",","))</f>
        <v>153.47999999999999</v>
      </c>
      <c r="R615" s="4" t="str">
        <f t="shared" si="9"/>
        <v>0:02:33,480</v>
      </c>
      <c r="S615" t="s">
        <v>4</v>
      </c>
      <c r="T615">
        <v>4752</v>
      </c>
      <c r="U615" t="s">
        <v>181</v>
      </c>
      <c r="V615" t="s">
        <v>99</v>
      </c>
      <c r="W615" t="s">
        <v>7</v>
      </c>
    </row>
    <row r="616" spans="1:23" outlineLevel="2" x14ac:dyDescent="0.3">
      <c r="A616" t="str">
        <f>U616&amp;" "&amp;V616&amp;" ("&amp;W616&amp;")"</f>
        <v>Gavorová Hana (PIE)</v>
      </c>
      <c r="B616" t="str">
        <f>E616&amp;" "&amp;F616&amp;" "&amp;G616</f>
        <v>K1 500 Kadetky</v>
      </c>
      <c r="C616" t="str">
        <f>E616&amp;" "&amp;F616&amp;" "&amp;G616&amp;" "&amp;U616&amp;" "&amp;V616&amp;" ("&amp;W616&amp;")"</f>
        <v>K1 500 Kadetky Gavorová Hana (PIE)</v>
      </c>
      <c r="D616">
        <v>71</v>
      </c>
      <c r="E616" t="s">
        <v>0</v>
      </c>
      <c r="F616">
        <v>500</v>
      </c>
      <c r="G616" t="s">
        <v>173</v>
      </c>
      <c r="H616" t="s">
        <v>2</v>
      </c>
      <c r="I616" s="1">
        <v>44318</v>
      </c>
      <c r="J616" s="2">
        <v>0.6</v>
      </c>
      <c r="K616">
        <v>7</v>
      </c>
      <c r="L616">
        <v>2</v>
      </c>
      <c r="M616" t="s">
        <v>413</v>
      </c>
      <c r="N616" s="3" t="s">
        <v>549</v>
      </c>
      <c r="O616" s="3" t="s">
        <v>720</v>
      </c>
      <c r="P616" s="3" t="s">
        <v>824</v>
      </c>
      <c r="Q616" s="3">
        <f>VALUE(N616)*3600+VALUE(O616)*60+VALUE(SUBSTITUTE(P616,".",","))</f>
        <v>143.12</v>
      </c>
      <c r="R616" s="4" t="str">
        <f t="shared" si="9"/>
        <v>0:02:23,120</v>
      </c>
      <c r="S616" t="s">
        <v>4</v>
      </c>
      <c r="T616">
        <v>4752</v>
      </c>
      <c r="U616" t="s">
        <v>181</v>
      </c>
      <c r="V616" t="s">
        <v>99</v>
      </c>
      <c r="W616" t="s">
        <v>7</v>
      </c>
    </row>
    <row r="617" spans="1:23" outlineLevel="1" x14ac:dyDescent="0.3">
      <c r="C617" s="5" t="s">
        <v>934</v>
      </c>
      <c r="I617" s="1"/>
      <c r="J617" s="2"/>
      <c r="N617" s="3"/>
      <c r="O617" s="3"/>
      <c r="P617" s="3"/>
      <c r="Q617" s="3">
        <f>SUBTOTAL(9,Q618:Q619)</f>
        <v>303</v>
      </c>
      <c r="R617" s="6" t="str">
        <f t="shared" si="9"/>
        <v>0:05:03,000</v>
      </c>
    </row>
    <row r="618" spans="1:23" outlineLevel="2" x14ac:dyDescent="0.3">
      <c r="A618" t="str">
        <f>U618&amp;" "&amp;V618&amp;" ("&amp;W618&amp;")"</f>
        <v>Libaiová Laura (ŠKD)</v>
      </c>
      <c r="B618" t="str">
        <f>E618&amp;" "&amp;F618&amp;" "&amp;G618</f>
        <v>K1 500 Kadetky</v>
      </c>
      <c r="C618" t="str">
        <f>E618&amp;" "&amp;F618&amp;" "&amp;G618&amp;" "&amp;U618&amp;" "&amp;V618&amp;" ("&amp;W618&amp;")"</f>
        <v>K1 500 Kadetky Libaiová Laura (ŠKD)</v>
      </c>
      <c r="D618">
        <v>57</v>
      </c>
      <c r="E618" t="s">
        <v>0</v>
      </c>
      <c r="F618">
        <v>500</v>
      </c>
      <c r="G618" t="s">
        <v>173</v>
      </c>
      <c r="H618" t="s">
        <v>2</v>
      </c>
      <c r="I618" s="1">
        <v>44318</v>
      </c>
      <c r="J618" s="2">
        <v>0.39999999999999997</v>
      </c>
      <c r="K618">
        <v>7</v>
      </c>
      <c r="L618">
        <v>4</v>
      </c>
      <c r="M618" t="s">
        <v>360</v>
      </c>
      <c r="N618" s="3" t="s">
        <v>549</v>
      </c>
      <c r="O618" s="3" t="s">
        <v>720</v>
      </c>
      <c r="P618" s="3" t="s">
        <v>776</v>
      </c>
      <c r="Q618" s="3">
        <f>VALUE(N618)*3600+VALUE(O618)*60+VALUE(SUBSTITUTE(P618,".",","))</f>
        <v>154.92000000000002</v>
      </c>
      <c r="R618" s="4" t="str">
        <f t="shared" si="9"/>
        <v>0:02:34,920</v>
      </c>
      <c r="S618" t="s">
        <v>4</v>
      </c>
      <c r="T618">
        <v>4745</v>
      </c>
      <c r="U618" t="s">
        <v>186</v>
      </c>
      <c r="V618" t="s">
        <v>187</v>
      </c>
      <c r="W618" t="s">
        <v>83</v>
      </c>
    </row>
    <row r="619" spans="1:23" outlineLevel="2" x14ac:dyDescent="0.3">
      <c r="A619" t="str">
        <f>U619&amp;" "&amp;V619&amp;" ("&amp;W619&amp;")"</f>
        <v>Libaiová Laura (ŠKD)</v>
      </c>
      <c r="B619" t="str">
        <f>E619&amp;" "&amp;F619&amp;" "&amp;G619</f>
        <v>K1 500 Kadetky</v>
      </c>
      <c r="C619" t="str">
        <f>E619&amp;" "&amp;F619&amp;" "&amp;G619&amp;" "&amp;U619&amp;" "&amp;V619&amp;" ("&amp;W619&amp;")"</f>
        <v>K1 500 Kadetky Libaiová Laura (ŠKD)</v>
      </c>
      <c r="D619">
        <v>71</v>
      </c>
      <c r="E619" t="s">
        <v>0</v>
      </c>
      <c r="F619">
        <v>500</v>
      </c>
      <c r="G619" t="s">
        <v>173</v>
      </c>
      <c r="H619" t="s">
        <v>2</v>
      </c>
      <c r="I619" s="1">
        <v>44318</v>
      </c>
      <c r="J619" s="2">
        <v>0.6</v>
      </c>
      <c r="K619">
        <v>8</v>
      </c>
      <c r="L619">
        <v>5</v>
      </c>
      <c r="M619" t="s">
        <v>416</v>
      </c>
      <c r="N619" s="3" t="s">
        <v>549</v>
      </c>
      <c r="O619" s="3" t="s">
        <v>720</v>
      </c>
      <c r="P619" s="3" t="s">
        <v>827</v>
      </c>
      <c r="Q619" s="3">
        <f>VALUE(N619)*3600+VALUE(O619)*60+VALUE(SUBSTITUTE(P619,".",","))</f>
        <v>148.07999999999998</v>
      </c>
      <c r="R619" s="4" t="str">
        <f t="shared" si="9"/>
        <v>0:02:28,080</v>
      </c>
      <c r="S619" t="s">
        <v>4</v>
      </c>
      <c r="T619">
        <v>4745</v>
      </c>
      <c r="U619" t="s">
        <v>186</v>
      </c>
      <c r="V619" t="s">
        <v>187</v>
      </c>
      <c r="W619" t="s">
        <v>83</v>
      </c>
    </row>
    <row r="620" spans="1:23" outlineLevel="1" x14ac:dyDescent="0.3">
      <c r="C620" s="5" t="s">
        <v>933</v>
      </c>
      <c r="I620" s="1"/>
      <c r="J620" s="2"/>
      <c r="N620" s="3"/>
      <c r="O620" s="3"/>
      <c r="P620" s="3"/>
      <c r="Q620" s="3">
        <f>SUBTOTAL(9,Q621:Q622)</f>
        <v>295.88</v>
      </c>
      <c r="R620" s="6" t="str">
        <f t="shared" si="9"/>
        <v>0:04:55,880</v>
      </c>
    </row>
    <row r="621" spans="1:23" outlineLevel="2" x14ac:dyDescent="0.3">
      <c r="A621" t="str">
        <f>U621&amp;" "&amp;V621&amp;" ("&amp;W621&amp;")"</f>
        <v>Šustová Veronika (ŠAM)</v>
      </c>
      <c r="B621" t="str">
        <f>E621&amp;" "&amp;F621&amp;" "&amp;G621</f>
        <v>K1 500 Kadetky</v>
      </c>
      <c r="C621" t="str">
        <f>E621&amp;" "&amp;F621&amp;" "&amp;G621&amp;" "&amp;U621&amp;" "&amp;V621&amp;" ("&amp;W621&amp;")"</f>
        <v>K1 500 Kadetky Šustová Veronika (ŠAM)</v>
      </c>
      <c r="D621">
        <v>57</v>
      </c>
      <c r="E621" t="s">
        <v>0</v>
      </c>
      <c r="F621">
        <v>500</v>
      </c>
      <c r="G621" t="s">
        <v>173</v>
      </c>
      <c r="H621" t="s">
        <v>2</v>
      </c>
      <c r="I621" s="1">
        <v>44318</v>
      </c>
      <c r="J621" s="2">
        <v>0.39999999999999997</v>
      </c>
      <c r="K621">
        <v>8</v>
      </c>
      <c r="L621">
        <v>1</v>
      </c>
      <c r="M621" t="s">
        <v>357</v>
      </c>
      <c r="N621" s="3" t="s">
        <v>549</v>
      </c>
      <c r="O621" s="3" t="s">
        <v>720</v>
      </c>
      <c r="P621" s="3" t="s">
        <v>773</v>
      </c>
      <c r="Q621" s="3">
        <f>VALUE(N621)*3600+VALUE(O621)*60+VALUE(SUBSTITUTE(P621,".",","))</f>
        <v>149.44</v>
      </c>
      <c r="R621" s="4" t="str">
        <f t="shared" si="9"/>
        <v>0:02:29,440</v>
      </c>
      <c r="S621" t="s">
        <v>4</v>
      </c>
      <c r="T621">
        <v>5955</v>
      </c>
      <c r="U621" t="s">
        <v>175</v>
      </c>
      <c r="V621" t="s">
        <v>176</v>
      </c>
      <c r="W621" t="s">
        <v>41</v>
      </c>
    </row>
    <row r="622" spans="1:23" outlineLevel="2" x14ac:dyDescent="0.3">
      <c r="A622" t="str">
        <f>U622&amp;" "&amp;V622&amp;" ("&amp;W622&amp;")"</f>
        <v>Šustová Veronika (ŠAM)</v>
      </c>
      <c r="B622" t="str">
        <f>E622&amp;" "&amp;F622&amp;" "&amp;G622</f>
        <v>K1 500 Kadetky</v>
      </c>
      <c r="C622" t="str">
        <f>E622&amp;" "&amp;F622&amp;" "&amp;G622&amp;" "&amp;U622&amp;" "&amp;V622&amp;" ("&amp;W622&amp;")"</f>
        <v>K1 500 Kadetky Šustová Veronika (ŠAM)</v>
      </c>
      <c r="D622">
        <v>71</v>
      </c>
      <c r="E622" t="s">
        <v>0</v>
      </c>
      <c r="F622">
        <v>500</v>
      </c>
      <c r="G622" t="s">
        <v>173</v>
      </c>
      <c r="H622" t="s">
        <v>2</v>
      </c>
      <c r="I622" s="1">
        <v>44318</v>
      </c>
      <c r="J622" s="2">
        <v>0.6</v>
      </c>
      <c r="K622">
        <v>2</v>
      </c>
      <c r="L622">
        <v>4</v>
      </c>
      <c r="M622" t="s">
        <v>415</v>
      </c>
      <c r="N622" s="3" t="s">
        <v>549</v>
      </c>
      <c r="O622" s="3" t="s">
        <v>720</v>
      </c>
      <c r="P622" s="3" t="s">
        <v>826</v>
      </c>
      <c r="Q622" s="3">
        <f>VALUE(N622)*3600+VALUE(O622)*60+VALUE(SUBSTITUTE(P622,".",","))</f>
        <v>146.44</v>
      </c>
      <c r="R622" s="4" t="str">
        <f t="shared" si="9"/>
        <v>0:02:26,440</v>
      </c>
      <c r="S622" t="s">
        <v>4</v>
      </c>
      <c r="T622">
        <v>5955</v>
      </c>
      <c r="U622" t="s">
        <v>175</v>
      </c>
      <c r="V622" t="s">
        <v>176</v>
      </c>
      <c r="W622" t="s">
        <v>41</v>
      </c>
    </row>
    <row r="623" spans="1:23" outlineLevel="1" x14ac:dyDescent="0.3">
      <c r="C623" s="5" t="s">
        <v>932</v>
      </c>
      <c r="I623" s="1"/>
      <c r="J623" s="2"/>
      <c r="N623" s="3"/>
      <c r="O623" s="3"/>
      <c r="P623" s="3"/>
      <c r="Q623" s="3">
        <f>SUBTOTAL(9,Q624:Q625)</f>
        <v>305.44</v>
      </c>
      <c r="R623" s="6" t="str">
        <f t="shared" si="9"/>
        <v>0:05:05,440</v>
      </c>
    </row>
    <row r="624" spans="1:23" outlineLevel="2" x14ac:dyDescent="0.3">
      <c r="A624" t="str">
        <f>U624&amp;" "&amp;V624&amp;" ("&amp;W624&amp;")"</f>
        <v>Švecová Romana (PIE)</v>
      </c>
      <c r="B624" t="str">
        <f>E624&amp;" "&amp;F624&amp;" "&amp;G624</f>
        <v>K1 500 Kadetky</v>
      </c>
      <c r="C624" t="str">
        <f>E624&amp;" "&amp;F624&amp;" "&amp;G624&amp;" "&amp;U624&amp;" "&amp;V624&amp;" ("&amp;W624&amp;")"</f>
        <v>K1 500 Kadetky Švecová Romana (PIE)</v>
      </c>
      <c r="D624">
        <v>57</v>
      </c>
      <c r="E624" t="s">
        <v>0</v>
      </c>
      <c r="F624">
        <v>500</v>
      </c>
      <c r="G624" t="s">
        <v>173</v>
      </c>
      <c r="H624" t="s">
        <v>2</v>
      </c>
      <c r="I624" s="1">
        <v>44318</v>
      </c>
      <c r="J624" s="2">
        <v>0.39999999999999997</v>
      </c>
      <c r="K624">
        <v>3</v>
      </c>
      <c r="L624">
        <v>5</v>
      </c>
      <c r="M624" t="s">
        <v>361</v>
      </c>
      <c r="N624" s="3" t="s">
        <v>549</v>
      </c>
      <c r="O624" s="3" t="s">
        <v>720</v>
      </c>
      <c r="P624" s="3" t="s">
        <v>777</v>
      </c>
      <c r="Q624" s="3">
        <f>VALUE(N624)*3600+VALUE(O624)*60+VALUE(SUBSTITUTE(P624,".",","))</f>
        <v>161.32</v>
      </c>
      <c r="R624" s="4" t="str">
        <f t="shared" si="9"/>
        <v>0:02:41,320</v>
      </c>
      <c r="S624" t="s">
        <v>4</v>
      </c>
      <c r="T624">
        <v>3975</v>
      </c>
      <c r="U624" t="s">
        <v>183</v>
      </c>
      <c r="V624" t="s">
        <v>184</v>
      </c>
      <c r="W624" t="s">
        <v>7</v>
      </c>
    </row>
    <row r="625" spans="1:23" outlineLevel="2" x14ac:dyDescent="0.3">
      <c r="A625" t="str">
        <f>U625&amp;" "&amp;V625&amp;" ("&amp;W625&amp;")"</f>
        <v>Švecová Romana (PIE)</v>
      </c>
      <c r="B625" t="str">
        <f>E625&amp;" "&amp;F625&amp;" "&amp;G625</f>
        <v>K1 500 Kadetky</v>
      </c>
      <c r="C625" t="str">
        <f>E625&amp;" "&amp;F625&amp;" "&amp;G625&amp;" "&amp;U625&amp;" "&amp;V625&amp;" ("&amp;W625&amp;")"</f>
        <v>K1 500 Kadetky Švecová Romana (PIE)</v>
      </c>
      <c r="D625">
        <v>71</v>
      </c>
      <c r="E625" t="s">
        <v>0</v>
      </c>
      <c r="F625">
        <v>500</v>
      </c>
      <c r="G625" t="s">
        <v>173</v>
      </c>
      <c r="H625" t="s">
        <v>2</v>
      </c>
      <c r="I625" s="1">
        <v>44318</v>
      </c>
      <c r="J625" s="2">
        <v>0.6</v>
      </c>
      <c r="K625">
        <v>3</v>
      </c>
      <c r="L625">
        <v>3</v>
      </c>
      <c r="M625" t="s">
        <v>414</v>
      </c>
      <c r="N625" s="3" t="s">
        <v>549</v>
      </c>
      <c r="O625" s="3" t="s">
        <v>720</v>
      </c>
      <c r="P625" s="3" t="s">
        <v>825</v>
      </c>
      <c r="Q625" s="3">
        <f>VALUE(N625)*3600+VALUE(O625)*60+VALUE(SUBSTITUTE(P625,".",","))</f>
        <v>144.12</v>
      </c>
      <c r="R625" s="4" t="str">
        <f t="shared" si="9"/>
        <v>0:02:24,120</v>
      </c>
      <c r="S625" t="s">
        <v>4</v>
      </c>
      <c r="T625">
        <v>3975</v>
      </c>
      <c r="U625" t="s">
        <v>183</v>
      </c>
      <c r="V625" t="s">
        <v>184</v>
      </c>
      <c r="W625" t="s">
        <v>7</v>
      </c>
    </row>
  </sheetData>
  <autoFilter ref="A1:W625" xr:uid="{00000000-0009-0000-0000-000003000000}">
    <sortState xmlns:xlrd2="http://schemas.microsoft.com/office/spreadsheetml/2017/richdata2" ref="A2:W432">
      <sortCondition ref="C1:C432"/>
    </sortState>
  </autoFilter>
  <sortState xmlns:xlrd2="http://schemas.microsoft.com/office/spreadsheetml/2017/richdata2" ref="A2:V472">
    <sortCondition ref="B2:B472"/>
    <sortCondition ref="A2:A47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sučty</vt:lpstr>
      <vt:lpstr>pretekari_1000_200_500</vt:lpstr>
      <vt:lpstr>pretekari_kategoria</vt:lpstr>
      <vt:lpstr>kategopria_pretekari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Klučka Andrej</dc:creator>
  <cp:lastModifiedBy>Zorka</cp:lastModifiedBy>
  <dcterms:created xsi:type="dcterms:W3CDTF">2021-05-07T18:53:26Z</dcterms:created>
  <dcterms:modified xsi:type="dcterms:W3CDTF">2021-05-17T10:02:22Z</dcterms:modified>
</cp:coreProperties>
</file>