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/Downloads/"/>
    </mc:Choice>
  </mc:AlternateContent>
  <xr:revisionPtr revIDLastSave="0" documentId="13_ncr:1_{171A936A-9538-974A-BB36-815CF42934B5}" xr6:coauthVersionLast="47" xr6:coauthVersionMax="47" xr10:uidLastSave="{00000000-0000-0000-0000-000000000000}"/>
  <bookViews>
    <workbookView xWindow="0" yWindow="740" windowWidth="14700" windowHeight="17260" xr2:uid="{00000000-000D-0000-FFFF-FFFF00000000}"/>
  </bookViews>
  <sheets>
    <sheet name="ROZPOC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D39" i="1"/>
  <c r="D96" i="1" l="1"/>
  <c r="D12" i="1"/>
  <c r="D13" i="1" s="1"/>
  <c r="D109" i="1"/>
  <c r="C11" i="1"/>
  <c r="D11" i="1"/>
  <c r="D54" i="1" l="1"/>
  <c r="D15" i="1" l="1"/>
  <c r="D62" i="1" l="1"/>
  <c r="D86" i="1" l="1"/>
  <c r="D83" i="1"/>
  <c r="D73" i="1"/>
  <c r="D29" i="1"/>
  <c r="C86" i="1" l="1"/>
  <c r="C29" i="1"/>
  <c r="C116" i="1" l="1"/>
  <c r="C121" i="1"/>
  <c r="C96" i="1"/>
  <c r="C83" i="1"/>
  <c r="C73" i="1"/>
  <c r="C62" i="1"/>
  <c r="C54" i="1"/>
  <c r="C28" i="1" l="1"/>
  <c r="D28" i="1"/>
  <c r="D124" i="1"/>
  <c r="D72" i="1" l="1"/>
  <c r="C124" i="1" l="1"/>
  <c r="C109" i="1"/>
  <c r="C12" i="1" l="1"/>
  <c r="C13" i="1" s="1"/>
  <c r="C72" i="1"/>
</calcChain>
</file>

<file path=xl/sharedStrings.xml><?xml version="1.0" encoding="utf-8"?>
<sst xmlns="http://schemas.openxmlformats.org/spreadsheetml/2006/main" count="145" uniqueCount="126">
  <si>
    <t>Rozdiel</t>
  </si>
  <si>
    <t>ŠPORT MLÁDEŽE DO 23 ROKOV (15 % KLUBY) - DV1</t>
  </si>
  <si>
    <t>Športový klub polície Bratislava</t>
  </si>
  <si>
    <t>Klub dunajských vodákov Slávia UK Bratislava</t>
  </si>
  <si>
    <t>Bratislavský klub vodného slalomu a zjazdu</t>
  </si>
  <si>
    <t>Klub vodného slalomu Karlova Ves</t>
  </si>
  <si>
    <t>Športový klub polície Dolný Kubín</t>
  </si>
  <si>
    <t>Kanoe Tatra Klub Liptovsky Mikuláš</t>
  </si>
  <si>
    <t>Kanoistický oddiel TJ Slávia UVL Košice</t>
  </si>
  <si>
    <t>TJ Slávia Technická Univerzita Zvolen</t>
  </si>
  <si>
    <t>ŠK Dukla - Žilina</t>
  </si>
  <si>
    <t>TALENTOVANÁ MLÁDEŽ - DV2</t>
  </si>
  <si>
    <t xml:space="preserve"> Športová činnosť mládeže</t>
  </si>
  <si>
    <t>Domáce súťaže</t>
  </si>
  <si>
    <t>Podujatia</t>
  </si>
  <si>
    <t>Technické video</t>
  </si>
  <si>
    <t>Licencie a SW na preteky</t>
  </si>
  <si>
    <t>Komisia činnosť</t>
  </si>
  <si>
    <t>Časomiera - technické zabezpečenie</t>
  </si>
  <si>
    <t>Informačný systém</t>
  </si>
  <si>
    <t>Rozhodcovská komisia</t>
  </si>
  <si>
    <t>Správa areálov</t>
  </si>
  <si>
    <t>LM starostlivosť o areál</t>
  </si>
  <si>
    <t>DK starostlivosť o areál</t>
  </si>
  <si>
    <t>Prenájmy (hangár Čunovo)</t>
  </si>
  <si>
    <t>Paušálna platba internet v Čunove</t>
  </si>
  <si>
    <t>Reprezentácia - DV3</t>
  </si>
  <si>
    <t>RDS</t>
  </si>
  <si>
    <t xml:space="preserve">1.SP </t>
  </si>
  <si>
    <t xml:space="preserve">2.SP </t>
  </si>
  <si>
    <t xml:space="preserve">3.SP </t>
  </si>
  <si>
    <t xml:space="preserve">4.SP </t>
  </si>
  <si>
    <t>5. SP</t>
  </si>
  <si>
    <t>RDJ</t>
  </si>
  <si>
    <t>RD NeOH</t>
  </si>
  <si>
    <t>VT Chorvátsko</t>
  </si>
  <si>
    <t>MS freestyle</t>
  </si>
  <si>
    <t>RD podpora</t>
  </si>
  <si>
    <t>Športovy riaditeľ</t>
  </si>
  <si>
    <t>Reprezentačný lekár</t>
  </si>
  <si>
    <t>Doprava</t>
  </si>
  <si>
    <t>Poistenie</t>
  </si>
  <si>
    <t>Bránky slalom cross</t>
  </si>
  <si>
    <t>Komisia VŠ (zasadnutia, cesty, odmeny)</t>
  </si>
  <si>
    <t>VV+VZ+RP</t>
  </si>
  <si>
    <t>Kontrolná komisia</t>
  </si>
  <si>
    <t>Odborný garant pre vzdelávanie na FTVŠ</t>
  </si>
  <si>
    <t>Kurzy a semináre</t>
  </si>
  <si>
    <t>Sekretariát</t>
  </si>
  <si>
    <t xml:space="preserve">Rôzne </t>
  </si>
  <si>
    <t>Top tím</t>
  </si>
  <si>
    <t>Významné medzinárodné podujatia</t>
  </si>
  <si>
    <t>Beňuš Matej</t>
  </si>
  <si>
    <t>Dieška Juraj</t>
  </si>
  <si>
    <t>Ďurecová Kristína</t>
  </si>
  <si>
    <t>Gonšenica Adam</t>
  </si>
  <si>
    <t>Grigar Jakub</t>
  </si>
  <si>
    <t>Chlebová Ivana</t>
  </si>
  <si>
    <t xml:space="preserve">Ivanecký Jaromír </t>
  </si>
  <si>
    <t xml:space="preserve">Krajčí Samuel </t>
  </si>
  <si>
    <t>Luknárová Emanuela</t>
  </si>
  <si>
    <t>Maceková Simona</t>
  </si>
  <si>
    <t>Macúš Ľudovít</t>
  </si>
  <si>
    <t>Martikán Michal</t>
  </si>
  <si>
    <t>Mintálová Eliška</t>
  </si>
  <si>
    <t>Mirgorodský Marko</t>
  </si>
  <si>
    <t>Paňková Zuzana</t>
  </si>
  <si>
    <t>Slafkovský Alexander</t>
  </si>
  <si>
    <t>Stanko Filip</t>
  </si>
  <si>
    <t>Stanovská Soňa</t>
  </si>
  <si>
    <t>Škáchová Monika</t>
  </si>
  <si>
    <t>Refundácia pracovného času členov VV</t>
  </si>
  <si>
    <t>NÁVRH KOMISIE</t>
  </si>
  <si>
    <t>Príspevok pre Team Slovakia (toptím)</t>
  </si>
  <si>
    <t>Príjmy 2023 celkom</t>
  </si>
  <si>
    <t>Náklady 2023 celkom</t>
  </si>
  <si>
    <t>Žilinský klub vodákov Žilina</t>
  </si>
  <si>
    <t>TJ Sokol Žilina</t>
  </si>
  <si>
    <t>BA starostlivosť o areál</t>
  </si>
  <si>
    <t>Čunovo - správca</t>
  </si>
  <si>
    <t>Majstrovstvá Európy juniorov a do 23 rokov Bratislava</t>
  </si>
  <si>
    <t>Vyhlásenie SLP SK-SDV</t>
  </si>
  <si>
    <t>MS (Londýn)</t>
  </si>
  <si>
    <t>Európske hry &amp; ME (Krakow)</t>
  </si>
  <si>
    <t>Nákup reprezentačného oblečenia</t>
  </si>
  <si>
    <t>Asistent Športového riaditeľa</t>
  </si>
  <si>
    <t>MSJ a U23 Krakow</t>
  </si>
  <si>
    <t>MEJ a U23 Bratislava</t>
  </si>
  <si>
    <t>TT Al Ain</t>
  </si>
  <si>
    <t>TT juniori jeseň Čunovo</t>
  </si>
  <si>
    <t>SVŠ celoročne</t>
  </si>
  <si>
    <t>Testovanie mládeže NŠC</t>
  </si>
  <si>
    <t>MPA - Motivačno podporné aktivity</t>
  </si>
  <si>
    <t>Platby za elektrinu -  Čunovo</t>
  </si>
  <si>
    <t>SVŠ TT Krakow, Krakow 2</t>
  </si>
  <si>
    <t>SVŠ TT Čunovo</t>
  </si>
  <si>
    <t xml:space="preserve">MS v šprinte - Augsburg </t>
  </si>
  <si>
    <t>ME zjazd a šprint - Skopje</t>
  </si>
  <si>
    <t>SP zjazd a šprint - Lipno</t>
  </si>
  <si>
    <t>VT Augsburg</t>
  </si>
  <si>
    <t>MSJ - Roudnice</t>
  </si>
  <si>
    <t>SP Mezzana</t>
  </si>
  <si>
    <t>VT Žilina</t>
  </si>
  <si>
    <t>Investície</t>
  </si>
  <si>
    <t>Slalomová trať Zvolen</t>
  </si>
  <si>
    <t>Projekt lodeníc</t>
  </si>
  <si>
    <t>Činnosť a pracovné cesty</t>
  </si>
  <si>
    <t>Slalomová trať Žilina</t>
  </si>
  <si>
    <t>NÁVRH VV</t>
  </si>
  <si>
    <t>VT (Londýn) II.</t>
  </si>
  <si>
    <t>VT (Londýn) I.</t>
  </si>
  <si>
    <t>Podpora nezaopatrených športovcov</t>
  </si>
  <si>
    <t>Podpora nezaopatrených športovcov - Haššová</t>
  </si>
  <si>
    <t>SK-SDV</t>
  </si>
  <si>
    <t>Podiel - Sekretariát</t>
  </si>
  <si>
    <t>Mediálna podpora, medzinárodné podujatia + celoročne</t>
  </si>
  <si>
    <t>ŽKVŽA starostlivosť o areál</t>
  </si>
  <si>
    <t>?</t>
  </si>
  <si>
    <t>Členské príspevky</t>
  </si>
  <si>
    <t>NÁVRH VZ</t>
  </si>
  <si>
    <t>Podpora mládežníckych trénerov klubov</t>
  </si>
  <si>
    <t>Podpora podujatí z MŠVVaŠ SR</t>
  </si>
  <si>
    <t>Refundácia pracovného času predsedu SDV-SK</t>
  </si>
  <si>
    <t>SCHVÁLENÝ ROZPOČET SK-SDV 2023</t>
  </si>
  <si>
    <t>Podiel z PUŠ pre SK-SDV</t>
  </si>
  <si>
    <t>* Konečná výška príspevku bola prepočítaná v zmysle uznesenia Valného zhromaždenia SDV po ukončení testovania všetkých pretekárov SVŠ a následne schválená VV SK-SDV dňa 4.5.2023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</si>
</sst>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#,##0.00&quot; €&quot;"/>
    <numFmt numFmtId="166" formatCode="#,##0.000"/>
    <numFmt numFmtId="167" formatCode="#,##0.00\ &quot;€&quot;__"/>
    <numFmt numFmtId="168" formatCode="#,##0.00__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charset val="238"/>
    </font>
    <font>
      <sz val="8"/>
      <color indexed="8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indexed="26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5"/>
      </patternFill>
    </fill>
    <fill>
      <patternFill patternType="solid">
        <fgColor indexed="31"/>
        <bgColor indexed="41"/>
      </patternFill>
    </fill>
    <fill>
      <patternFill patternType="solid">
        <fgColor rgb="FF00B0F0"/>
        <bgColor indexed="57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41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5"/>
      </patternFill>
    </fill>
    <fill>
      <patternFill patternType="solid">
        <fgColor rgb="FFFFC000"/>
        <bgColor indexed="41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7558519241921"/>
        <bgColor indexed="41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CCFF"/>
        <bgColor indexed="41"/>
      </patternFill>
    </fill>
    <fill>
      <patternFill patternType="solid">
        <fgColor rgb="FFF79B91"/>
        <bgColor indexed="64"/>
      </patternFill>
    </fill>
    <fill>
      <patternFill patternType="solid">
        <fgColor rgb="FFFFB0AF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5" fillId="0" borderId="0"/>
    <xf numFmtId="0" fontId="14" fillId="0" borderId="0"/>
    <xf numFmtId="0" fontId="5" fillId="0" borderId="0"/>
    <xf numFmtId="0" fontId="1" fillId="0" borderId="0" applyNumberFormat="0" applyFill="0" applyBorder="0" applyProtection="0"/>
  </cellStyleXfs>
  <cellXfs count="13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4" fontId="9" fillId="0" borderId="0" xfId="1" applyNumberFormat="1" applyFont="1" applyAlignment="1">
      <alignment horizontal="right"/>
    </xf>
    <xf numFmtId="0" fontId="5" fillId="0" borderId="0" xfId="3"/>
    <xf numFmtId="164" fontId="3" fillId="0" borderId="1" xfId="1" applyNumberFormat="1" applyFont="1" applyBorder="1" applyAlignment="1">
      <alignment horizontal="right"/>
    </xf>
    <xf numFmtId="0" fontId="0" fillId="0" borderId="1" xfId="0" applyBorder="1"/>
    <xf numFmtId="4" fontId="0" fillId="0" borderId="1" xfId="0" applyNumberFormat="1" applyBorder="1"/>
    <xf numFmtId="0" fontId="3" fillId="0" borderId="1" xfId="1" applyFont="1" applyBorder="1"/>
    <xf numFmtId="0" fontId="2" fillId="8" borderId="2" xfId="1" applyFont="1" applyFill="1" applyBorder="1" applyAlignment="1">
      <alignment horizontal="left"/>
    </xf>
    <xf numFmtId="0" fontId="3" fillId="0" borderId="4" xfId="1" applyFont="1" applyBorder="1"/>
    <xf numFmtId="164" fontId="3" fillId="0" borderId="4" xfId="1" applyNumberFormat="1" applyFont="1" applyBorder="1" applyAlignment="1">
      <alignment horizontal="right"/>
    </xf>
    <xf numFmtId="4" fontId="0" fillId="0" borderId="4" xfId="0" applyNumberFormat="1" applyBorder="1"/>
    <xf numFmtId="49" fontId="3" fillId="0" borderId="1" xfId="1" applyNumberFormat="1" applyFont="1" applyBorder="1"/>
    <xf numFmtId="0" fontId="3" fillId="7" borderId="1" xfId="1" applyFont="1" applyFill="1" applyBorder="1" applyAlignment="1">
      <alignment horizontal="left"/>
    </xf>
    <xf numFmtId="164" fontId="3" fillId="0" borderId="1" xfId="1" applyNumberFormat="1" applyFont="1" applyBorder="1"/>
    <xf numFmtId="0" fontId="4" fillId="0" borderId="1" xfId="1" applyFont="1" applyBorder="1"/>
    <xf numFmtId="0" fontId="0" fillId="0" borderId="4" xfId="0" applyBorder="1"/>
    <xf numFmtId="0" fontId="2" fillId="3" borderId="2" xfId="1" applyFont="1" applyFill="1" applyBorder="1" applyAlignment="1">
      <alignment horizontal="left"/>
    </xf>
    <xf numFmtId="165" fontId="6" fillId="8" borderId="2" xfId="1" applyNumberFormat="1" applyFont="1" applyFill="1" applyBorder="1" applyAlignment="1">
      <alignment horizontal="right"/>
    </xf>
    <xf numFmtId="165" fontId="6" fillId="8" borderId="3" xfId="1" applyNumberFormat="1" applyFont="1" applyFill="1" applyBorder="1" applyAlignment="1">
      <alignment horizontal="right"/>
    </xf>
    <xf numFmtId="0" fontId="2" fillId="9" borderId="2" xfId="1" applyFont="1" applyFill="1" applyBorder="1" applyAlignment="1">
      <alignment vertical="center"/>
    </xf>
    <xf numFmtId="0" fontId="2" fillId="10" borderId="2" xfId="1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2" fillId="11" borderId="2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5" fontId="2" fillId="13" borderId="1" xfId="1" applyNumberFormat="1" applyFont="1" applyFill="1" applyBorder="1" applyAlignment="1">
      <alignment horizontal="right"/>
    </xf>
    <xf numFmtId="165" fontId="2" fillId="13" borderId="6" xfId="1" applyNumberFormat="1" applyFont="1" applyFill="1" applyBorder="1" applyAlignment="1">
      <alignment horizontal="right"/>
    </xf>
    <xf numFmtId="164" fontId="2" fillId="13" borderId="1" xfId="1" applyNumberFormat="1" applyFont="1" applyFill="1" applyBorder="1" applyAlignment="1">
      <alignment horizontal="right"/>
    </xf>
    <xf numFmtId="164" fontId="2" fillId="13" borderId="6" xfId="1" applyNumberFormat="1" applyFont="1" applyFill="1" applyBorder="1" applyAlignment="1">
      <alignment horizontal="right"/>
    </xf>
    <xf numFmtId="0" fontId="2" fillId="15" borderId="7" xfId="1" applyFont="1" applyFill="1" applyBorder="1" applyAlignment="1">
      <alignment horizontal="left"/>
    </xf>
    <xf numFmtId="0" fontId="2" fillId="14" borderId="2" xfId="1" applyFont="1" applyFill="1" applyBorder="1" applyAlignment="1">
      <alignment horizontal="left"/>
    </xf>
    <xf numFmtId="165" fontId="2" fillId="13" borderId="2" xfId="1" applyNumberFormat="1" applyFont="1" applyFill="1" applyBorder="1" applyAlignment="1">
      <alignment horizontal="right"/>
    </xf>
    <xf numFmtId="165" fontId="2" fillId="13" borderId="3" xfId="1" applyNumberFormat="1" applyFont="1" applyFill="1" applyBorder="1" applyAlignment="1">
      <alignment horizontal="right"/>
    </xf>
    <xf numFmtId="49" fontId="3" fillId="0" borderId="4" xfId="1" applyNumberFormat="1" applyFont="1" applyBorder="1"/>
    <xf numFmtId="0" fontId="3" fillId="0" borderId="1" xfId="1" applyFont="1" applyBorder="1" applyAlignment="1">
      <alignment vertical="center"/>
    </xf>
    <xf numFmtId="165" fontId="13" fillId="12" borderId="2" xfId="1" applyNumberFormat="1" applyFont="1" applyFill="1" applyBorder="1" applyAlignment="1">
      <alignment horizontal="center" vertical="center"/>
    </xf>
    <xf numFmtId="165" fontId="13" fillId="12" borderId="3" xfId="1" applyNumberFormat="1" applyFont="1" applyFill="1" applyBorder="1" applyAlignment="1">
      <alignment horizontal="center" vertical="center"/>
    </xf>
    <xf numFmtId="165" fontId="13" fillId="12" borderId="11" xfId="1" applyNumberFormat="1" applyFont="1" applyFill="1" applyBorder="1" applyAlignment="1">
      <alignment horizontal="right" vertical="center"/>
    </xf>
    <xf numFmtId="165" fontId="13" fillId="12" borderId="12" xfId="1" applyNumberFormat="1" applyFont="1" applyFill="1" applyBorder="1" applyAlignment="1">
      <alignment horizontal="right" vertical="center"/>
    </xf>
    <xf numFmtId="0" fontId="2" fillId="11" borderId="12" xfId="1" applyFont="1" applyFill="1" applyBorder="1" applyAlignment="1">
      <alignment horizontal="left" vertical="center"/>
    </xf>
    <xf numFmtId="165" fontId="13" fillId="20" borderId="2" xfId="1" applyNumberFormat="1" applyFont="1" applyFill="1" applyBorder="1" applyAlignment="1">
      <alignment horizontal="center" vertical="center"/>
    </xf>
    <xf numFmtId="165" fontId="13" fillId="20" borderId="3" xfId="1" applyNumberFormat="1" applyFont="1" applyFill="1" applyBorder="1" applyAlignment="1">
      <alignment horizontal="center" vertical="center"/>
    </xf>
    <xf numFmtId="165" fontId="12" fillId="16" borderId="7" xfId="1" applyNumberFormat="1" applyFont="1" applyFill="1" applyBorder="1" applyAlignment="1">
      <alignment horizontal="right"/>
    </xf>
    <xf numFmtId="165" fontId="12" fillId="16" borderId="8" xfId="1" applyNumberFormat="1" applyFont="1" applyFill="1" applyBorder="1" applyAlignment="1">
      <alignment horizontal="right"/>
    </xf>
    <xf numFmtId="0" fontId="2" fillId="15" borderId="2" xfId="1" applyFont="1" applyFill="1" applyBorder="1" applyAlignment="1">
      <alignment horizontal="left" vertical="center"/>
    </xf>
    <xf numFmtId="165" fontId="13" fillId="16" borderId="2" xfId="1" applyNumberFormat="1" applyFont="1" applyFill="1" applyBorder="1" applyAlignment="1">
      <alignment horizontal="center" vertical="center"/>
    </xf>
    <xf numFmtId="165" fontId="13" fillId="16" borderId="3" xfId="1" applyNumberFormat="1" applyFont="1" applyFill="1" applyBorder="1" applyAlignment="1">
      <alignment horizontal="center" vertical="center"/>
    </xf>
    <xf numFmtId="0" fontId="3" fillId="0" borderId="13" xfId="1" applyFont="1" applyBorder="1"/>
    <xf numFmtId="4" fontId="0" fillId="0" borderId="0" xfId="0" applyNumberFormat="1"/>
    <xf numFmtId="0" fontId="3" fillId="18" borderId="1" xfId="1" applyFont="1" applyFill="1" applyBorder="1"/>
    <xf numFmtId="164" fontId="7" fillId="0" borderId="1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right"/>
    </xf>
    <xf numFmtId="4" fontId="0" fillId="0" borderId="6" xfId="0" applyNumberFormat="1" applyBorder="1"/>
    <xf numFmtId="4" fontId="0" fillId="0" borderId="5" xfId="0" applyNumberFormat="1" applyBorder="1"/>
    <xf numFmtId="0" fontId="15" fillId="0" borderId="0" xfId="0" applyFont="1"/>
    <xf numFmtId="0" fontId="15" fillId="0" borderId="0" xfId="0" applyFont="1" applyAlignment="1">
      <alignment vertical="center"/>
    </xf>
    <xf numFmtId="0" fontId="2" fillId="21" borderId="2" xfId="1" applyFont="1" applyFill="1" applyBorder="1" applyAlignment="1">
      <alignment horizontal="left" vertical="center"/>
    </xf>
    <xf numFmtId="165" fontId="12" fillId="18" borderId="2" xfId="1" applyNumberFormat="1" applyFont="1" applyFill="1" applyBorder="1" applyAlignment="1">
      <alignment horizontal="right" vertical="center"/>
    </xf>
    <xf numFmtId="165" fontId="12" fillId="18" borderId="3" xfId="1" applyNumberFormat="1" applyFont="1" applyFill="1" applyBorder="1" applyAlignment="1">
      <alignment horizontal="right" vertical="center"/>
    </xf>
    <xf numFmtId="164" fontId="3" fillId="18" borderId="1" xfId="1" applyNumberFormat="1" applyFont="1" applyFill="1" applyBorder="1" applyAlignment="1">
      <alignment horizontal="right"/>
    </xf>
    <xf numFmtId="0" fontId="3" fillId="18" borderId="4" xfId="1" applyFont="1" applyFill="1" applyBorder="1"/>
    <xf numFmtId="164" fontId="3" fillId="18" borderId="4" xfId="1" applyNumberFormat="1" applyFont="1" applyFill="1" applyBorder="1" applyAlignment="1">
      <alignment horizontal="right"/>
    </xf>
    <xf numFmtId="0" fontId="2" fillId="3" borderId="2" xfId="1" applyFont="1" applyFill="1" applyBorder="1" applyAlignment="1">
      <alignment horizontal="left" vertical="center"/>
    </xf>
    <xf numFmtId="164" fontId="3" fillId="0" borderId="6" xfId="1" applyNumberFormat="1" applyFont="1" applyBorder="1" applyAlignment="1">
      <alignment horizontal="right"/>
    </xf>
    <xf numFmtId="164" fontId="3" fillId="0" borderId="14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0" fontId="2" fillId="15" borderId="9" xfId="1" applyFont="1" applyFill="1" applyBorder="1" applyAlignment="1">
      <alignment horizontal="left" vertical="center"/>
    </xf>
    <xf numFmtId="165" fontId="13" fillId="16" borderId="9" xfId="1" applyNumberFormat="1" applyFont="1" applyFill="1" applyBorder="1" applyAlignment="1">
      <alignment horizontal="center" vertical="center"/>
    </xf>
    <xf numFmtId="165" fontId="13" fillId="16" borderId="10" xfId="1" applyNumberFormat="1" applyFont="1" applyFill="1" applyBorder="1" applyAlignment="1">
      <alignment horizontal="center" vertical="center"/>
    </xf>
    <xf numFmtId="0" fontId="16" fillId="22" borderId="2" xfId="1" applyFont="1" applyFill="1" applyBorder="1" applyAlignment="1">
      <alignment vertical="center"/>
    </xf>
    <xf numFmtId="0" fontId="16" fillId="22" borderId="1" xfId="1" applyFont="1" applyFill="1" applyBorder="1" applyAlignment="1">
      <alignment vertical="center"/>
    </xf>
    <xf numFmtId="0" fontId="2" fillId="22" borderId="4" xfId="1" applyFont="1" applyFill="1" applyBorder="1" applyAlignment="1">
      <alignment vertical="center"/>
    </xf>
    <xf numFmtId="164" fontId="4" fillId="0" borderId="1" xfId="1" applyNumberFormat="1" applyFont="1" applyBorder="1" applyAlignment="1">
      <alignment horizontal="right"/>
    </xf>
    <xf numFmtId="165" fontId="12" fillId="2" borderId="2" xfId="1" applyNumberFormat="1" applyFont="1" applyFill="1" applyBorder="1" applyAlignment="1">
      <alignment horizontal="right" vertical="center"/>
    </xf>
    <xf numFmtId="165" fontId="12" fillId="2" borderId="3" xfId="1" applyNumberFormat="1" applyFont="1" applyFill="1" applyBorder="1" applyAlignment="1">
      <alignment horizontal="right" vertical="center"/>
    </xf>
    <xf numFmtId="165" fontId="12" fillId="2" borderId="2" xfId="1" applyNumberFormat="1" applyFont="1" applyFill="1" applyBorder="1" applyAlignment="1">
      <alignment horizontal="right"/>
    </xf>
    <xf numFmtId="165" fontId="12" fillId="2" borderId="3" xfId="1" applyNumberFormat="1" applyFont="1" applyFill="1" applyBorder="1" applyAlignment="1">
      <alignment horizontal="right"/>
    </xf>
    <xf numFmtId="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166" fontId="0" fillId="0" borderId="0" xfId="0" applyNumberFormat="1"/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165" fontId="12" fillId="3" borderId="2" xfId="1" applyNumberFormat="1" applyFont="1" applyFill="1" applyBorder="1" applyAlignment="1">
      <alignment horizontal="right"/>
    </xf>
    <xf numFmtId="165" fontId="12" fillId="3" borderId="3" xfId="1" applyNumberFormat="1" applyFont="1" applyFill="1" applyBorder="1" applyAlignment="1">
      <alignment horizontal="right"/>
    </xf>
    <xf numFmtId="0" fontId="2" fillId="19" borderId="16" xfId="1" applyFont="1" applyFill="1" applyBorder="1" applyAlignment="1">
      <alignment horizontal="left" vertical="center"/>
    </xf>
    <xf numFmtId="0" fontId="2" fillId="4" borderId="17" xfId="1" applyFont="1" applyFill="1" applyBorder="1" applyAlignment="1">
      <alignment horizontal="left"/>
    </xf>
    <xf numFmtId="0" fontId="3" fillId="0" borderId="17" xfId="1" applyFont="1" applyBorder="1"/>
    <xf numFmtId="4" fontId="0" fillId="0" borderId="6" xfId="0" applyNumberFormat="1" applyBorder="1" applyAlignment="1">
      <alignment vertical="center"/>
    </xf>
    <xf numFmtId="0" fontId="3" fillId="6" borderId="17" xfId="1" applyFont="1" applyFill="1" applyBorder="1"/>
    <xf numFmtId="0" fontId="7" fillId="0" borderId="17" xfId="1" applyFont="1" applyBorder="1"/>
    <xf numFmtId="164" fontId="7" fillId="0" borderId="6" xfId="1" applyNumberFormat="1" applyFont="1" applyBorder="1" applyAlignment="1">
      <alignment horizontal="right"/>
    </xf>
    <xf numFmtId="0" fontId="3" fillId="0" borderId="18" xfId="1" applyFont="1" applyBorder="1"/>
    <xf numFmtId="0" fontId="3" fillId="0" borderId="19" xfId="1" applyFont="1" applyBorder="1"/>
    <xf numFmtId="167" fontId="3" fillId="0" borderId="1" xfId="1" applyNumberFormat="1" applyFont="1" applyBorder="1" applyAlignment="1">
      <alignment horizontal="right" vertical="center"/>
    </xf>
    <xf numFmtId="167" fontId="0" fillId="0" borderId="6" xfId="0" applyNumberFormat="1" applyBorder="1" applyAlignment="1">
      <alignment horizontal="right"/>
    </xf>
    <xf numFmtId="167" fontId="3" fillId="0" borderId="1" xfId="1" quotePrefix="1" applyNumberFormat="1" applyFont="1" applyBorder="1" applyAlignment="1">
      <alignment horizontal="right" vertical="center"/>
    </xf>
    <xf numFmtId="167" fontId="2" fillId="22" borderId="2" xfId="1" applyNumberFormat="1" applyFont="1" applyFill="1" applyBorder="1" applyAlignment="1">
      <alignment horizontal="right" vertical="center"/>
    </xf>
    <xf numFmtId="167" fontId="2" fillId="22" borderId="3" xfId="1" applyNumberFormat="1" applyFont="1" applyFill="1" applyBorder="1" applyAlignment="1">
      <alignment horizontal="right" vertical="center"/>
    </xf>
    <xf numFmtId="167" fontId="2" fillId="22" borderId="1" xfId="1" applyNumberFormat="1" applyFont="1" applyFill="1" applyBorder="1" applyAlignment="1">
      <alignment horizontal="right" vertical="center"/>
    </xf>
    <xf numFmtId="167" fontId="2" fillId="22" borderId="6" xfId="1" applyNumberFormat="1" applyFont="1" applyFill="1" applyBorder="1" applyAlignment="1">
      <alignment horizontal="right" vertical="center"/>
    </xf>
    <xf numFmtId="168" fontId="0" fillId="18" borderId="6" xfId="0" applyNumberFormat="1" applyFill="1" applyBorder="1"/>
    <xf numFmtId="168" fontId="0" fillId="18" borderId="5" xfId="0" applyNumberFormat="1" applyFill="1" applyBorder="1"/>
    <xf numFmtId="0" fontId="2" fillId="4" borderId="16" xfId="1" applyFont="1" applyFill="1" applyBorder="1" applyAlignment="1">
      <alignment horizontal="left"/>
    </xf>
    <xf numFmtId="49" fontId="3" fillId="5" borderId="17" xfId="1" applyNumberFormat="1" applyFont="1" applyFill="1" applyBorder="1" applyAlignment="1">
      <alignment horizontal="left"/>
    </xf>
    <xf numFmtId="49" fontId="3" fillId="0" borderId="17" xfId="1" applyNumberFormat="1" applyFont="1" applyBorder="1" applyAlignment="1">
      <alignment horizontal="left"/>
    </xf>
    <xf numFmtId="0" fontId="0" fillId="0" borderId="17" xfId="0" applyBorder="1"/>
    <xf numFmtId="165" fontId="12" fillId="18" borderId="2" xfId="1" applyNumberFormat="1" applyFont="1" applyFill="1" applyBorder="1" applyAlignment="1">
      <alignment horizontal="right"/>
    </xf>
    <xf numFmtId="165" fontId="12" fillId="18" borderId="3" xfId="1" applyNumberFormat="1" applyFont="1" applyFill="1" applyBorder="1" applyAlignment="1">
      <alignment horizontal="right"/>
    </xf>
    <xf numFmtId="167" fontId="9" fillId="22" borderId="4" xfId="1" applyNumberFormat="1" applyFont="1" applyFill="1" applyBorder="1" applyAlignment="1">
      <alignment horizontal="right" vertical="center"/>
    </xf>
    <xf numFmtId="167" fontId="19" fillId="22" borderId="5" xfId="1" applyNumberFormat="1" applyFont="1" applyFill="1" applyBorder="1" applyAlignment="1">
      <alignment horizontal="right" vertical="center"/>
    </xf>
    <xf numFmtId="0" fontId="3" fillId="24" borderId="13" xfId="1" applyFont="1" applyFill="1" applyBorder="1" applyAlignment="1">
      <alignment vertical="center"/>
    </xf>
    <xf numFmtId="167" fontId="3" fillId="24" borderId="13" xfId="1" applyNumberFormat="1" applyFont="1" applyFill="1" applyBorder="1" applyAlignment="1">
      <alignment horizontal="right" vertical="center"/>
    </xf>
    <xf numFmtId="167" fontId="0" fillId="24" borderId="14" xfId="0" applyNumberFormat="1" applyFill="1" applyBorder="1" applyAlignment="1">
      <alignment horizontal="right"/>
    </xf>
    <xf numFmtId="0" fontId="0" fillId="17" borderId="0" xfId="0" applyFill="1"/>
    <xf numFmtId="14" fontId="11" fillId="17" borderId="0" xfId="1" applyNumberFormat="1" applyFont="1" applyFill="1" applyAlignment="1">
      <alignment vertical="center"/>
    </xf>
    <xf numFmtId="0" fontId="3" fillId="0" borderId="9" xfId="1" applyFont="1" applyBorder="1"/>
    <xf numFmtId="164" fontId="3" fillId="0" borderId="9" xfId="1" applyNumberFormat="1" applyFont="1" applyBorder="1" applyAlignment="1">
      <alignment horizontal="right"/>
    </xf>
    <xf numFmtId="0" fontId="11" fillId="17" borderId="0" xfId="1" applyFont="1" applyFill="1" applyAlignment="1">
      <alignment horizontal="left" vertical="center"/>
    </xf>
    <xf numFmtId="164" fontId="17" fillId="16" borderId="14" xfId="1" applyNumberFormat="1" applyFont="1" applyFill="1" applyBorder="1" applyAlignment="1">
      <alignment horizontal="center" vertical="center"/>
    </xf>
    <xf numFmtId="164" fontId="17" fillId="16" borderId="15" xfId="1" applyNumberFormat="1" applyFont="1" applyFill="1" applyBorder="1" applyAlignment="1">
      <alignment horizontal="center" vertical="center"/>
    </xf>
    <xf numFmtId="164" fontId="17" fillId="16" borderId="10" xfId="1" applyNumberFormat="1" applyFont="1" applyFill="1" applyBorder="1" applyAlignment="1">
      <alignment horizontal="center" vertical="center"/>
    </xf>
    <xf numFmtId="4" fontId="18" fillId="16" borderId="14" xfId="0" applyNumberFormat="1" applyFont="1" applyFill="1" applyBorder="1" applyAlignment="1">
      <alignment horizontal="center" vertical="center"/>
    </xf>
    <xf numFmtId="4" fontId="18" fillId="16" borderId="15" xfId="0" applyNumberFormat="1" applyFont="1" applyFill="1" applyBorder="1" applyAlignment="1">
      <alignment horizontal="center" vertical="center"/>
    </xf>
    <xf numFmtId="4" fontId="18" fillId="16" borderId="11" xfId="0" applyNumberFormat="1" applyFont="1" applyFill="1" applyBorder="1" applyAlignment="1">
      <alignment horizontal="center" vertical="center"/>
    </xf>
    <xf numFmtId="4" fontId="3" fillId="23" borderId="6" xfId="1" applyNumberFormat="1" applyFont="1" applyFill="1" applyBorder="1" applyAlignment="1">
      <alignment horizontal="right" indent="1"/>
    </xf>
    <xf numFmtId="4" fontId="18" fillId="23" borderId="1" xfId="0" applyNumberFormat="1" applyFont="1" applyFill="1" applyBorder="1" applyAlignment="1">
      <alignment horizontal="right" indent="1"/>
    </xf>
    <xf numFmtId="4" fontId="3" fillId="23" borderId="1" xfId="1" applyNumberFormat="1" applyFont="1" applyFill="1" applyBorder="1" applyAlignment="1">
      <alignment horizontal="right" indent="1"/>
    </xf>
    <xf numFmtId="0" fontId="3" fillId="12" borderId="20" xfId="1" applyFont="1" applyFill="1" applyBorder="1"/>
    <xf numFmtId="164" fontId="3" fillId="12" borderId="12" xfId="1" applyNumberFormat="1" applyFont="1" applyFill="1" applyBorder="1" applyAlignment="1">
      <alignment horizontal="right"/>
    </xf>
    <xf numFmtId="4" fontId="0" fillId="12" borderId="11" xfId="0" applyNumberFormat="1" applyFill="1" applyBorder="1"/>
    <xf numFmtId="4" fontId="18" fillId="23" borderId="6" xfId="0" applyNumberFormat="1" applyFont="1" applyFill="1" applyBorder="1" applyAlignment="1">
      <alignment horizontal="right" indent="1"/>
    </xf>
    <xf numFmtId="0" fontId="20" fillId="23" borderId="21" xfId="1" applyFont="1" applyFill="1" applyBorder="1" applyAlignment="1">
      <alignment horizontal="left" wrapText="1"/>
    </xf>
    <xf numFmtId="0" fontId="20" fillId="23" borderId="22" xfId="1" applyFont="1" applyFill="1" applyBorder="1" applyAlignment="1">
      <alignment horizontal="left" wrapText="1"/>
    </xf>
    <xf numFmtId="0" fontId="20" fillId="23" borderId="23" xfId="1" applyFont="1" applyFill="1" applyBorder="1" applyAlignment="1">
      <alignment horizontal="left" wrapText="1"/>
    </xf>
  </cellXfs>
  <cellStyles count="7">
    <cellStyle name="Excel Built-in Normal" xfId="1" xr:uid="{00000000-0005-0000-0000-000000000000}"/>
    <cellStyle name="Normal 2 2" xfId="6" xr:uid="{8FA6713B-20EF-F94F-810B-EFDC226A6E21}"/>
    <cellStyle name="Normálna" xfId="0" builtinId="0"/>
    <cellStyle name="Normálna 2" xfId="4" xr:uid="{B43BFDB0-294B-9647-9B2C-EE315F8DBA85}"/>
    <cellStyle name="Normálna 4" xfId="5" xr:uid="{5150697D-2F0E-1A47-AB45-8537C91156D3}"/>
    <cellStyle name="Normálna 5" xfId="3" xr:uid="{00000000-0005-0000-0000-000002000000}"/>
    <cellStyle name="Normálna 7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B0AF"/>
      <color rgb="FFCCCCFF"/>
      <color rgb="FFFFFFCC"/>
      <color rgb="FFD164FF"/>
      <color rgb="FF969696"/>
      <color rgb="FF7049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4"/>
  <sheetViews>
    <sheetView tabSelected="1" topLeftCell="A31" zoomScale="131" zoomScaleNormal="140" workbookViewId="0">
      <selection activeCell="F50" sqref="F50"/>
    </sheetView>
  </sheetViews>
  <sheetFormatPr baseColWidth="10" defaultColWidth="8.83203125" defaultRowHeight="15" x14ac:dyDescent="0.2"/>
  <cols>
    <col min="1" max="1" width="2.83203125" customWidth="1"/>
    <col min="2" max="2" width="42.5" customWidth="1"/>
    <col min="3" max="4" width="15.6640625" customWidth="1"/>
    <col min="5" max="5" width="3.1640625" customWidth="1"/>
    <col min="6" max="6" width="49" customWidth="1"/>
    <col min="7" max="7" width="17.33203125" customWidth="1"/>
    <col min="8" max="9" width="11.1640625" customWidth="1"/>
    <col min="10" max="10" width="14.83203125" customWidth="1"/>
  </cols>
  <sheetData>
    <row r="1" spans="1:9" ht="9" customHeight="1" x14ac:dyDescent="0.2"/>
    <row r="2" spans="1:9" ht="29" customHeight="1" x14ac:dyDescent="0.2">
      <c r="A2" s="115"/>
      <c r="B2" s="119" t="s">
        <v>123</v>
      </c>
      <c r="C2" s="119"/>
      <c r="D2" s="116"/>
      <c r="E2" s="115"/>
    </row>
    <row r="3" spans="1:9" ht="9" customHeight="1" thickBot="1" x14ac:dyDescent="0.25">
      <c r="B3" s="1"/>
      <c r="C3" s="2"/>
      <c r="E3" s="56"/>
    </row>
    <row r="4" spans="1:9" ht="21" customHeight="1" x14ac:dyDescent="0.2">
      <c r="B4" s="22"/>
      <c r="C4" s="23" t="s">
        <v>108</v>
      </c>
      <c r="D4" s="24" t="s">
        <v>119</v>
      </c>
      <c r="E4" s="56"/>
    </row>
    <row r="5" spans="1:9" ht="21" customHeight="1" x14ac:dyDescent="0.2">
      <c r="B5" s="36" t="s">
        <v>124</v>
      </c>
      <c r="C5" s="95">
        <v>979767.25</v>
      </c>
      <c r="D5" s="96"/>
      <c r="E5" s="56"/>
    </row>
    <row r="6" spans="1:9" ht="21" customHeight="1" x14ac:dyDescent="0.2">
      <c r="B6" s="36" t="s">
        <v>114</v>
      </c>
      <c r="C6" s="97">
        <v>165556.04999999999</v>
      </c>
      <c r="D6" s="96"/>
      <c r="E6" s="56"/>
    </row>
    <row r="7" spans="1:9" ht="21" customHeight="1" x14ac:dyDescent="0.2">
      <c r="B7" s="36" t="s">
        <v>118</v>
      </c>
      <c r="C7" s="95">
        <v>2300</v>
      </c>
      <c r="D7" s="96"/>
      <c r="E7" s="56"/>
    </row>
    <row r="8" spans="1:9" ht="21" customHeight="1" x14ac:dyDescent="0.2">
      <c r="B8" s="36" t="s">
        <v>73</v>
      </c>
      <c r="C8" s="95" t="s">
        <v>117</v>
      </c>
      <c r="D8" s="96"/>
      <c r="E8" s="56"/>
    </row>
    <row r="9" spans="1:9" ht="21" customHeight="1" x14ac:dyDescent="0.2">
      <c r="B9" s="36" t="s">
        <v>121</v>
      </c>
      <c r="C9" s="95" t="s">
        <v>117</v>
      </c>
      <c r="D9" s="96"/>
      <c r="E9" s="56"/>
    </row>
    <row r="10" spans="1:9" ht="9" customHeight="1" thickBot="1" x14ac:dyDescent="0.25">
      <c r="B10" s="112"/>
      <c r="C10" s="113"/>
      <c r="D10" s="114"/>
      <c r="E10" s="56"/>
    </row>
    <row r="11" spans="1:9" ht="21" customHeight="1" x14ac:dyDescent="0.2">
      <c r="B11" s="71" t="s">
        <v>74</v>
      </c>
      <c r="C11" s="98">
        <f>C5+C7+C6</f>
        <v>1147623.3</v>
      </c>
      <c r="D11" s="99">
        <f>C5+C7+C6</f>
        <v>1147623.3</v>
      </c>
      <c r="E11" s="56"/>
    </row>
    <row r="12" spans="1:9" ht="21" customHeight="1" x14ac:dyDescent="0.2">
      <c r="B12" s="72" t="s">
        <v>75</v>
      </c>
      <c r="C12" s="100">
        <f>C15+C29+C39+C54+C62+C73+C83+C86+C96+C109+C116+C121+C123</f>
        <v>1311840.97</v>
      </c>
      <c r="D12" s="101">
        <f>D15+D29+D39+D54+D62+D73+D83+D86+D96+D109+D116+D121+D123</f>
        <v>1147601.97</v>
      </c>
      <c r="E12" s="56"/>
    </row>
    <row r="13" spans="1:9" ht="21" customHeight="1" thickBot="1" x14ac:dyDescent="0.25">
      <c r="A13" s="79"/>
      <c r="B13" s="73" t="s">
        <v>0</v>
      </c>
      <c r="C13" s="110">
        <f>C11-C12</f>
        <v>-164217.66999999993</v>
      </c>
      <c r="D13" s="111">
        <f>D11-D12</f>
        <v>21.330000000074506</v>
      </c>
      <c r="E13" s="56"/>
      <c r="F13" s="79"/>
      <c r="G13" s="80"/>
      <c r="H13" s="80"/>
      <c r="I13" s="80"/>
    </row>
    <row r="14" spans="1:9" ht="10" customHeight="1" thickBot="1" x14ac:dyDescent="0.25">
      <c r="B14" s="112"/>
      <c r="C14" s="113"/>
      <c r="D14" s="114"/>
      <c r="E14" s="56"/>
    </row>
    <row r="15" spans="1:9" ht="19" customHeight="1" x14ac:dyDescent="0.2">
      <c r="B15" s="58" t="s">
        <v>1</v>
      </c>
      <c r="C15" s="59">
        <v>107002.92000000001</v>
      </c>
      <c r="D15" s="60">
        <f>SUM(D16:D26)</f>
        <v>107002.92000000001</v>
      </c>
      <c r="E15" s="56"/>
      <c r="H15" s="81"/>
      <c r="I15" s="81"/>
    </row>
    <row r="16" spans="1:9" x14ac:dyDescent="0.2">
      <c r="B16" s="51" t="s">
        <v>2</v>
      </c>
      <c r="C16" s="61">
        <v>24798.959999999999</v>
      </c>
      <c r="D16" s="102">
        <v>24798.959999999999</v>
      </c>
      <c r="E16" s="56"/>
      <c r="H16" s="81"/>
      <c r="I16" s="81"/>
    </row>
    <row r="17" spans="1:9" x14ac:dyDescent="0.2">
      <c r="B17" s="51" t="s">
        <v>3</v>
      </c>
      <c r="C17" s="61">
        <v>8725.56</v>
      </c>
      <c r="D17" s="102">
        <v>8725.56</v>
      </c>
      <c r="E17" s="56"/>
      <c r="H17" s="81"/>
      <c r="I17" s="81"/>
    </row>
    <row r="18" spans="1:9" x14ac:dyDescent="0.2">
      <c r="B18" s="51" t="s">
        <v>4</v>
      </c>
      <c r="C18" s="61">
        <v>918.48</v>
      </c>
      <c r="D18" s="102">
        <v>918.48</v>
      </c>
      <c r="E18" s="56"/>
      <c r="H18" s="81"/>
      <c r="I18" s="81"/>
    </row>
    <row r="19" spans="1:9" x14ac:dyDescent="0.2">
      <c r="B19" s="51" t="s">
        <v>5</v>
      </c>
      <c r="C19" s="61">
        <v>10103.280000000001</v>
      </c>
      <c r="D19" s="102">
        <v>10103.280000000001</v>
      </c>
      <c r="E19" s="56"/>
      <c r="H19" s="81"/>
      <c r="I19" s="81"/>
    </row>
    <row r="20" spans="1:9" x14ac:dyDescent="0.2">
      <c r="B20" s="51" t="s">
        <v>6</v>
      </c>
      <c r="C20" s="61">
        <v>7347.84</v>
      </c>
      <c r="D20" s="102">
        <v>7347.84</v>
      </c>
      <c r="E20" s="56"/>
      <c r="H20" s="81"/>
      <c r="I20" s="81"/>
    </row>
    <row r="21" spans="1:9" x14ac:dyDescent="0.2">
      <c r="B21" s="51" t="s">
        <v>7</v>
      </c>
      <c r="C21" s="61">
        <v>25717.440000000002</v>
      </c>
      <c r="D21" s="102">
        <v>25717.440000000002</v>
      </c>
      <c r="E21" s="56"/>
      <c r="H21" s="81"/>
      <c r="I21" s="81"/>
    </row>
    <row r="22" spans="1:9" x14ac:dyDescent="0.2">
      <c r="B22" s="51" t="s">
        <v>8</v>
      </c>
      <c r="C22" s="61">
        <v>3673.92</v>
      </c>
      <c r="D22" s="102">
        <v>3673.92</v>
      </c>
      <c r="E22" s="56"/>
      <c r="H22" s="81"/>
      <c r="I22" s="81"/>
    </row>
    <row r="23" spans="1:9" x14ac:dyDescent="0.2">
      <c r="B23" s="51" t="s">
        <v>9</v>
      </c>
      <c r="C23" s="61">
        <v>4133.16</v>
      </c>
      <c r="D23" s="102">
        <v>4133.16</v>
      </c>
      <c r="E23" s="56"/>
      <c r="H23" s="81"/>
      <c r="I23" s="81"/>
    </row>
    <row r="24" spans="1:9" x14ac:dyDescent="0.2">
      <c r="B24" s="51" t="s">
        <v>76</v>
      </c>
      <c r="C24" s="61">
        <v>15614.16</v>
      </c>
      <c r="D24" s="102">
        <v>15614.16</v>
      </c>
      <c r="E24" s="56"/>
      <c r="H24" s="81"/>
      <c r="I24" s="81"/>
    </row>
    <row r="25" spans="1:9" x14ac:dyDescent="0.2">
      <c r="B25" s="51" t="s">
        <v>77</v>
      </c>
      <c r="C25" s="61">
        <v>2755.44</v>
      </c>
      <c r="D25" s="102">
        <v>2755.44</v>
      </c>
      <c r="E25" s="56"/>
      <c r="H25" s="81"/>
      <c r="I25" s="81"/>
    </row>
    <row r="26" spans="1:9" ht="16" thickBot="1" x14ac:dyDescent="0.25">
      <c r="B26" s="62" t="s">
        <v>10</v>
      </c>
      <c r="C26" s="63">
        <v>3214.6800000000003</v>
      </c>
      <c r="D26" s="103">
        <v>3214.6800000000003</v>
      </c>
      <c r="E26" s="56"/>
    </row>
    <row r="27" spans="1:9" s="26" customFormat="1" ht="19" customHeight="1" x14ac:dyDescent="0.2">
      <c r="A27" s="50"/>
      <c r="B27" s="25"/>
      <c r="C27" s="37" t="s">
        <v>72</v>
      </c>
      <c r="D27" s="38" t="s">
        <v>108</v>
      </c>
      <c r="E27" s="57"/>
      <c r="F27" s="50"/>
      <c r="G27" s="82"/>
    </row>
    <row r="28" spans="1:9" s="26" customFormat="1" ht="19" customHeight="1" thickBot="1" x14ac:dyDescent="0.25">
      <c r="A28" s="50"/>
      <c r="B28" s="41" t="s">
        <v>11</v>
      </c>
      <c r="C28" s="40">
        <f>C29+C39+C54+C62</f>
        <v>390450</v>
      </c>
      <c r="D28" s="39">
        <f>D29+D39+D54+D62</f>
        <v>334570</v>
      </c>
      <c r="E28" s="57"/>
      <c r="F28" s="50"/>
      <c r="G28" s="83"/>
    </row>
    <row r="29" spans="1:9" x14ac:dyDescent="0.2">
      <c r="B29" s="104" t="s">
        <v>12</v>
      </c>
      <c r="C29" s="33">
        <f>SUM(C30:C38)</f>
        <v>104736</v>
      </c>
      <c r="D29" s="34">
        <f>SUM(D30:D38)</f>
        <v>84130</v>
      </c>
      <c r="E29" s="56"/>
    </row>
    <row r="30" spans="1:9" x14ac:dyDescent="0.2">
      <c r="B30" s="105" t="s">
        <v>88</v>
      </c>
      <c r="C30" s="6">
        <v>5471</v>
      </c>
      <c r="D30" s="65">
        <v>5471</v>
      </c>
      <c r="E30" s="56"/>
    </row>
    <row r="31" spans="1:9" x14ac:dyDescent="0.2">
      <c r="B31" s="106" t="s">
        <v>89</v>
      </c>
      <c r="C31" s="6">
        <v>11624</v>
      </c>
      <c r="D31" s="65"/>
      <c r="E31" s="56"/>
    </row>
    <row r="32" spans="1:9" x14ac:dyDescent="0.2">
      <c r="B32" s="107" t="s">
        <v>90</v>
      </c>
      <c r="C32" s="6">
        <v>14500</v>
      </c>
      <c r="D32" s="65">
        <v>17000</v>
      </c>
      <c r="E32" s="56"/>
    </row>
    <row r="33" spans="1:6" x14ac:dyDescent="0.2">
      <c r="B33" s="107" t="s">
        <v>94</v>
      </c>
      <c r="C33" s="6">
        <v>21550</v>
      </c>
      <c r="D33" s="65">
        <v>22873</v>
      </c>
      <c r="E33" s="56"/>
    </row>
    <row r="34" spans="1:6" x14ac:dyDescent="0.2">
      <c r="B34" s="107" t="s">
        <v>95</v>
      </c>
      <c r="C34" s="6">
        <v>11466</v>
      </c>
      <c r="D34" s="65">
        <v>11586</v>
      </c>
      <c r="E34" s="56"/>
    </row>
    <row r="35" spans="1:6" x14ac:dyDescent="0.2">
      <c r="B35" s="88" t="s">
        <v>46</v>
      </c>
      <c r="C35" s="6">
        <v>4000</v>
      </c>
      <c r="D35" s="65">
        <v>4000</v>
      </c>
      <c r="E35" s="56"/>
    </row>
    <row r="36" spans="1:6" x14ac:dyDescent="0.2">
      <c r="B36" s="88" t="s">
        <v>47</v>
      </c>
      <c r="C36" s="6">
        <v>8000</v>
      </c>
      <c r="D36" s="65">
        <v>8000</v>
      </c>
      <c r="E36" s="56"/>
    </row>
    <row r="37" spans="1:6" x14ac:dyDescent="0.2">
      <c r="B37" s="88" t="s">
        <v>92</v>
      </c>
      <c r="C37" s="6">
        <v>25925</v>
      </c>
      <c r="D37" s="65">
        <v>13000</v>
      </c>
      <c r="E37" s="56"/>
    </row>
    <row r="38" spans="1:6" ht="16" thickBot="1" x14ac:dyDescent="0.25">
      <c r="B38" s="94" t="s">
        <v>91</v>
      </c>
      <c r="C38" s="12">
        <v>2200</v>
      </c>
      <c r="D38" s="67">
        <v>2200</v>
      </c>
      <c r="E38" s="56"/>
    </row>
    <row r="39" spans="1:6" x14ac:dyDescent="0.2">
      <c r="B39" s="104" t="s">
        <v>120</v>
      </c>
      <c r="C39" s="33">
        <f>SUM(C40:C50)</f>
        <v>119999.99999999999</v>
      </c>
      <c r="D39" s="34">
        <f>SUM(D40:D50)</f>
        <v>119999.99999999999</v>
      </c>
      <c r="E39" s="56"/>
    </row>
    <row r="40" spans="1:6" x14ac:dyDescent="0.2">
      <c r="B40" s="88" t="s">
        <v>2</v>
      </c>
      <c r="C40" s="127">
        <v>28365.8</v>
      </c>
      <c r="D40" s="132">
        <v>28365.8</v>
      </c>
    </row>
    <row r="41" spans="1:6" x14ac:dyDescent="0.2">
      <c r="A41" s="26"/>
      <c r="B41" s="88" t="s">
        <v>3</v>
      </c>
      <c r="C41" s="128">
        <v>6629.49</v>
      </c>
      <c r="D41" s="126">
        <v>6629.49</v>
      </c>
      <c r="E41" s="26"/>
      <c r="F41" s="26"/>
    </row>
    <row r="42" spans="1:6" x14ac:dyDescent="0.2">
      <c r="B42" s="88" t="s">
        <v>4</v>
      </c>
      <c r="C42" s="128">
        <v>487.03</v>
      </c>
      <c r="D42" s="126">
        <v>487.03</v>
      </c>
    </row>
    <row r="43" spans="1:6" x14ac:dyDescent="0.2">
      <c r="B43" s="88" t="s">
        <v>5</v>
      </c>
      <c r="C43" s="128">
        <v>5357.33</v>
      </c>
      <c r="D43" s="126">
        <v>5357.33</v>
      </c>
    </row>
    <row r="44" spans="1:6" x14ac:dyDescent="0.2">
      <c r="B44" s="88" t="s">
        <v>6</v>
      </c>
      <c r="C44" s="128">
        <v>9780.68</v>
      </c>
      <c r="D44" s="126">
        <v>9780.68</v>
      </c>
    </row>
    <row r="45" spans="1:6" x14ac:dyDescent="0.2">
      <c r="B45" s="88" t="s">
        <v>7</v>
      </c>
      <c r="C45" s="128">
        <v>37403.57</v>
      </c>
      <c r="D45" s="126">
        <v>37403.57</v>
      </c>
    </row>
    <row r="46" spans="1:6" x14ac:dyDescent="0.2">
      <c r="B46" s="88" t="s">
        <v>8</v>
      </c>
      <c r="C46" s="128">
        <v>4469.8500000000004</v>
      </c>
      <c r="D46" s="126">
        <v>4469.8500000000004</v>
      </c>
    </row>
    <row r="47" spans="1:6" x14ac:dyDescent="0.2">
      <c r="B47" s="88" t="s">
        <v>9</v>
      </c>
      <c r="C47" s="128">
        <v>2191.64</v>
      </c>
      <c r="D47" s="126">
        <v>2191.64</v>
      </c>
    </row>
    <row r="48" spans="1:6" x14ac:dyDescent="0.2">
      <c r="B48" s="88" t="s">
        <v>76</v>
      </c>
      <c r="C48" s="128">
        <v>17732.73</v>
      </c>
      <c r="D48" s="126">
        <v>17732.73</v>
      </c>
    </row>
    <row r="49" spans="1:6" x14ac:dyDescent="0.2">
      <c r="B49" s="88" t="s">
        <v>77</v>
      </c>
      <c r="C49" s="128">
        <v>3669.18</v>
      </c>
      <c r="D49" s="126">
        <v>3669.18</v>
      </c>
    </row>
    <row r="50" spans="1:6" x14ac:dyDescent="0.2">
      <c r="B50" s="88" t="s">
        <v>10</v>
      </c>
      <c r="C50" s="128">
        <v>3912.7</v>
      </c>
      <c r="D50" s="126">
        <v>3912.7</v>
      </c>
    </row>
    <row r="51" spans="1:6" ht="28" customHeight="1" thickBot="1" x14ac:dyDescent="0.25">
      <c r="B51" s="133" t="s">
        <v>125</v>
      </c>
      <c r="C51" s="134"/>
      <c r="D51" s="135"/>
    </row>
    <row r="52" spans="1:6" ht="7" customHeight="1" thickBot="1" x14ac:dyDescent="0.25">
      <c r="B52" s="129"/>
      <c r="C52" s="130"/>
      <c r="D52" s="131"/>
      <c r="E52" s="56"/>
    </row>
    <row r="53" spans="1:6" s="26" customFormat="1" ht="19" customHeight="1" x14ac:dyDescent="0.2">
      <c r="A53"/>
      <c r="B53" s="86"/>
      <c r="C53" s="42" t="s">
        <v>72</v>
      </c>
      <c r="D53" s="43" t="s">
        <v>108</v>
      </c>
      <c r="E53" s="57"/>
      <c r="F53"/>
    </row>
    <row r="54" spans="1:6" x14ac:dyDescent="0.2">
      <c r="B54" s="87" t="s">
        <v>13</v>
      </c>
      <c r="C54" s="27">
        <f>SUM(C55:C61)</f>
        <v>111550</v>
      </c>
      <c r="D54" s="28">
        <f>SUM(D55:D60)</f>
        <v>96000</v>
      </c>
      <c r="E54" s="56"/>
    </row>
    <row r="55" spans="1:6" x14ac:dyDescent="0.2">
      <c r="B55" s="88" t="s">
        <v>14</v>
      </c>
      <c r="C55" s="6">
        <v>67000</v>
      </c>
      <c r="D55" s="89">
        <v>63600</v>
      </c>
      <c r="E55" s="56"/>
    </row>
    <row r="56" spans="1:6" x14ac:dyDescent="0.2">
      <c r="A56" s="26"/>
      <c r="B56" s="88" t="s">
        <v>18</v>
      </c>
      <c r="C56" s="74">
        <v>3200</v>
      </c>
      <c r="D56" s="89">
        <v>1700</v>
      </c>
      <c r="E56" s="56"/>
      <c r="F56" s="26"/>
    </row>
    <row r="57" spans="1:6" x14ac:dyDescent="0.2">
      <c r="B57" s="88" t="s">
        <v>16</v>
      </c>
      <c r="C57" s="6">
        <v>1500</v>
      </c>
      <c r="D57" s="89">
        <v>0</v>
      </c>
      <c r="E57" s="56"/>
    </row>
    <row r="58" spans="1:6" x14ac:dyDescent="0.2">
      <c r="B58" s="88" t="s">
        <v>15</v>
      </c>
      <c r="C58" s="6">
        <v>18000</v>
      </c>
      <c r="D58" s="89">
        <v>17000</v>
      </c>
      <c r="E58" s="56"/>
    </row>
    <row r="59" spans="1:6" x14ac:dyDescent="0.2">
      <c r="B59" s="88" t="s">
        <v>17</v>
      </c>
      <c r="C59" s="74">
        <v>8000</v>
      </c>
      <c r="D59" s="89">
        <v>7000</v>
      </c>
      <c r="E59" s="56"/>
    </row>
    <row r="60" spans="1:6" x14ac:dyDescent="0.2">
      <c r="B60" s="88" t="s">
        <v>20</v>
      </c>
      <c r="C60" s="6">
        <v>13850</v>
      </c>
      <c r="D60" s="89">
        <v>6700</v>
      </c>
      <c r="E60" s="56"/>
    </row>
    <row r="61" spans="1:6" x14ac:dyDescent="0.2">
      <c r="B61" s="88" t="s">
        <v>19</v>
      </c>
      <c r="C61" s="6"/>
      <c r="D61" s="54"/>
      <c r="E61" s="56"/>
    </row>
    <row r="62" spans="1:6" x14ac:dyDescent="0.2">
      <c r="B62" s="87" t="s">
        <v>21</v>
      </c>
      <c r="C62" s="29">
        <f>SUM(C63:C70)</f>
        <v>54164</v>
      </c>
      <c r="D62" s="30">
        <f>SUM(D63:D70)</f>
        <v>34440</v>
      </c>
      <c r="E62" s="56"/>
    </row>
    <row r="63" spans="1:6" x14ac:dyDescent="0.2">
      <c r="B63" s="88" t="s">
        <v>22</v>
      </c>
      <c r="C63" s="6">
        <v>7000</v>
      </c>
      <c r="D63" s="65">
        <v>7000</v>
      </c>
      <c r="E63" s="56"/>
    </row>
    <row r="64" spans="1:6" x14ac:dyDescent="0.2">
      <c r="B64" s="88" t="s">
        <v>78</v>
      </c>
      <c r="C64" s="6">
        <v>7000</v>
      </c>
      <c r="D64" s="65">
        <v>7000</v>
      </c>
      <c r="E64" s="56"/>
    </row>
    <row r="65" spans="1:6" x14ac:dyDescent="0.2">
      <c r="B65" s="88" t="s">
        <v>79</v>
      </c>
      <c r="C65" s="6">
        <v>19724</v>
      </c>
      <c r="D65" s="65">
        <v>0</v>
      </c>
      <c r="E65" s="56"/>
    </row>
    <row r="66" spans="1:6" x14ac:dyDescent="0.2">
      <c r="B66" s="90" t="s">
        <v>24</v>
      </c>
      <c r="C66" s="6">
        <v>3340</v>
      </c>
      <c r="D66" s="65">
        <v>3340</v>
      </c>
      <c r="E66" s="56"/>
    </row>
    <row r="67" spans="1:6" x14ac:dyDescent="0.2">
      <c r="B67" s="91" t="s">
        <v>25</v>
      </c>
      <c r="C67" s="52">
        <v>5100</v>
      </c>
      <c r="D67" s="92">
        <v>5100</v>
      </c>
      <c r="E67" s="56"/>
    </row>
    <row r="68" spans="1:6" x14ac:dyDescent="0.2">
      <c r="B68" s="88" t="s">
        <v>116</v>
      </c>
      <c r="C68" s="6">
        <v>3000</v>
      </c>
      <c r="D68" s="65">
        <v>3000</v>
      </c>
      <c r="E68" s="56"/>
    </row>
    <row r="69" spans="1:6" x14ac:dyDescent="0.2">
      <c r="B69" s="93" t="s">
        <v>23</v>
      </c>
      <c r="C69" s="53">
        <v>1000</v>
      </c>
      <c r="D69" s="66">
        <v>1000</v>
      </c>
      <c r="E69" s="56"/>
    </row>
    <row r="70" spans="1:6" ht="16" thickBot="1" x14ac:dyDescent="0.25">
      <c r="B70" s="94" t="s">
        <v>93</v>
      </c>
      <c r="C70" s="12">
        <v>8000</v>
      </c>
      <c r="D70" s="67">
        <v>8000</v>
      </c>
      <c r="E70" s="56"/>
    </row>
    <row r="71" spans="1:6" s="26" customFormat="1" ht="19" customHeight="1" thickBot="1" x14ac:dyDescent="0.25">
      <c r="A71"/>
      <c r="B71" s="46"/>
      <c r="C71" s="47" t="s">
        <v>72</v>
      </c>
      <c r="D71" s="48" t="s">
        <v>108</v>
      </c>
      <c r="E71" s="57"/>
      <c r="F71"/>
    </row>
    <row r="72" spans="1:6" ht="19" customHeight="1" thickBot="1" x14ac:dyDescent="0.25">
      <c r="B72" s="31" t="s">
        <v>26</v>
      </c>
      <c r="C72" s="44">
        <f>C73+C83+C86</f>
        <v>354482</v>
      </c>
      <c r="D72" s="45">
        <f>D73+D83+D86</f>
        <v>330623</v>
      </c>
      <c r="E72" s="56"/>
    </row>
    <row r="73" spans="1:6" x14ac:dyDescent="0.2">
      <c r="B73" s="32" t="s">
        <v>27</v>
      </c>
      <c r="C73" s="33">
        <f>SUM(C74:C82)</f>
        <v>234794</v>
      </c>
      <c r="D73" s="34">
        <f>SUM(D74:D82)</f>
        <v>229932</v>
      </c>
      <c r="E73" s="56"/>
    </row>
    <row r="74" spans="1:6" x14ac:dyDescent="0.2">
      <c r="B74" s="14" t="s">
        <v>82</v>
      </c>
      <c r="C74" s="6">
        <v>53579</v>
      </c>
      <c r="D74" s="65">
        <v>55669</v>
      </c>
      <c r="E74" s="56"/>
    </row>
    <row r="75" spans="1:6" x14ac:dyDescent="0.2">
      <c r="B75" s="14" t="s">
        <v>83</v>
      </c>
      <c r="C75" s="6">
        <v>13914</v>
      </c>
      <c r="D75" s="65">
        <v>13914</v>
      </c>
      <c r="E75" s="56"/>
    </row>
    <row r="76" spans="1:6" x14ac:dyDescent="0.2">
      <c r="B76" s="9" t="s">
        <v>28</v>
      </c>
      <c r="C76" s="6">
        <v>26373</v>
      </c>
      <c r="D76" s="65">
        <v>25696</v>
      </c>
      <c r="E76" s="56"/>
    </row>
    <row r="77" spans="1:6" x14ac:dyDescent="0.2">
      <c r="B77" s="9" t="s">
        <v>29</v>
      </c>
      <c r="C77" s="6">
        <v>23915</v>
      </c>
      <c r="D77" s="65">
        <v>22959</v>
      </c>
      <c r="E77" s="56"/>
    </row>
    <row r="78" spans="1:6" x14ac:dyDescent="0.2">
      <c r="B78" s="9" t="s">
        <v>30</v>
      </c>
      <c r="C78" s="6">
        <v>16143</v>
      </c>
      <c r="D78" s="65">
        <v>16371</v>
      </c>
      <c r="E78" s="56"/>
    </row>
    <row r="79" spans="1:6" x14ac:dyDescent="0.2">
      <c r="B79" s="9" t="s">
        <v>31</v>
      </c>
      <c r="C79" s="6">
        <v>39968</v>
      </c>
      <c r="D79" s="65">
        <v>33836</v>
      </c>
      <c r="E79" s="56"/>
    </row>
    <row r="80" spans="1:6" x14ac:dyDescent="0.2">
      <c r="B80" s="9" t="s">
        <v>32</v>
      </c>
      <c r="C80" s="6">
        <v>38696</v>
      </c>
      <c r="D80" s="65">
        <v>42596</v>
      </c>
      <c r="E80" s="56"/>
    </row>
    <row r="81" spans="2:5" x14ac:dyDescent="0.2">
      <c r="B81" s="49" t="s">
        <v>110</v>
      </c>
      <c r="C81" s="53">
        <v>1215</v>
      </c>
      <c r="D81" s="66">
        <v>1215</v>
      </c>
      <c r="E81" s="56"/>
    </row>
    <row r="82" spans="2:5" ht="16" thickBot="1" x14ac:dyDescent="0.25">
      <c r="B82" s="11" t="s">
        <v>109</v>
      </c>
      <c r="C82" s="12">
        <v>20991</v>
      </c>
      <c r="D82" s="67">
        <v>17676</v>
      </c>
      <c r="E82" s="56"/>
    </row>
    <row r="83" spans="2:5" x14ac:dyDescent="0.2">
      <c r="B83" s="32" t="s">
        <v>33</v>
      </c>
      <c r="C83" s="33">
        <f>SUM(C84:C85)</f>
        <v>70653</v>
      </c>
      <c r="D83" s="34">
        <f>SUM(D84:D85)</f>
        <v>69191</v>
      </c>
      <c r="E83" s="56"/>
    </row>
    <row r="84" spans="2:5" x14ac:dyDescent="0.2">
      <c r="B84" s="14" t="s">
        <v>86</v>
      </c>
      <c r="C84" s="6">
        <v>46741</v>
      </c>
      <c r="D84" s="65">
        <v>44418</v>
      </c>
      <c r="E84" s="56"/>
    </row>
    <row r="85" spans="2:5" ht="16" thickBot="1" x14ac:dyDescent="0.25">
      <c r="B85" s="35" t="s">
        <v>87</v>
      </c>
      <c r="C85" s="12">
        <v>23912</v>
      </c>
      <c r="D85" s="67">
        <v>24773</v>
      </c>
      <c r="E85" s="56"/>
    </row>
    <row r="86" spans="2:5" x14ac:dyDescent="0.2">
      <c r="B86" s="32" t="s">
        <v>34</v>
      </c>
      <c r="C86" s="33">
        <f>SUM(C87:C95)</f>
        <v>49035</v>
      </c>
      <c r="D86" s="34">
        <f>SUM(D87:D95)</f>
        <v>31500</v>
      </c>
      <c r="E86" s="56"/>
    </row>
    <row r="87" spans="2:5" x14ac:dyDescent="0.2">
      <c r="B87" s="9" t="s">
        <v>96</v>
      </c>
      <c r="C87" s="6">
        <v>10180</v>
      </c>
      <c r="D87" s="120">
        <v>30000</v>
      </c>
      <c r="E87" s="56"/>
    </row>
    <row r="88" spans="2:5" x14ac:dyDescent="0.2">
      <c r="B88" s="9" t="s">
        <v>97</v>
      </c>
      <c r="C88" s="6">
        <v>7250</v>
      </c>
      <c r="D88" s="121"/>
      <c r="E88" s="56"/>
    </row>
    <row r="89" spans="2:5" x14ac:dyDescent="0.2">
      <c r="B89" s="9" t="s">
        <v>98</v>
      </c>
      <c r="C89" s="6">
        <v>4580</v>
      </c>
      <c r="D89" s="121"/>
      <c r="E89" s="56"/>
    </row>
    <row r="90" spans="2:5" x14ac:dyDescent="0.2">
      <c r="B90" s="15" t="s">
        <v>99</v>
      </c>
      <c r="C90" s="16">
        <v>3740</v>
      </c>
      <c r="D90" s="121"/>
      <c r="E90" s="56"/>
    </row>
    <row r="91" spans="2:5" x14ac:dyDescent="0.2">
      <c r="B91" s="15" t="s">
        <v>35</v>
      </c>
      <c r="C91" s="6">
        <v>2690</v>
      </c>
      <c r="D91" s="121"/>
      <c r="E91" s="56"/>
    </row>
    <row r="92" spans="2:5" x14ac:dyDescent="0.2">
      <c r="B92" s="15" t="s">
        <v>100</v>
      </c>
      <c r="C92" s="6">
        <v>10635</v>
      </c>
      <c r="D92" s="121"/>
      <c r="E92" s="56"/>
    </row>
    <row r="93" spans="2:5" x14ac:dyDescent="0.2">
      <c r="B93" s="15" t="s">
        <v>101</v>
      </c>
      <c r="C93" s="6">
        <v>6460</v>
      </c>
      <c r="D93" s="121"/>
      <c r="E93" s="56"/>
    </row>
    <row r="94" spans="2:5" x14ac:dyDescent="0.2">
      <c r="B94" s="15" t="s">
        <v>102</v>
      </c>
      <c r="C94" s="6">
        <v>1000</v>
      </c>
      <c r="D94" s="122"/>
      <c r="E94" s="56"/>
    </row>
    <row r="95" spans="2:5" ht="16" thickBot="1" x14ac:dyDescent="0.25">
      <c r="B95" s="9" t="s">
        <v>36</v>
      </c>
      <c r="C95" s="6">
        <v>2500</v>
      </c>
      <c r="D95" s="65">
        <v>1500</v>
      </c>
      <c r="E95" s="56"/>
    </row>
    <row r="96" spans="2:5" x14ac:dyDescent="0.2">
      <c r="B96" s="32" t="s">
        <v>37</v>
      </c>
      <c r="C96" s="33">
        <f>SUM(C97:C106)</f>
        <v>134850</v>
      </c>
      <c r="D96" s="34">
        <f>SUM(D97:D107)</f>
        <v>123850</v>
      </c>
      <c r="E96" s="56"/>
    </row>
    <row r="97" spans="1:6" x14ac:dyDescent="0.2">
      <c r="B97" s="9" t="s">
        <v>38</v>
      </c>
      <c r="C97" s="6">
        <v>25000</v>
      </c>
      <c r="D97" s="54">
        <v>25000</v>
      </c>
      <c r="E97" s="56"/>
    </row>
    <row r="98" spans="1:6" x14ac:dyDescent="0.2">
      <c r="B98" s="9" t="s">
        <v>85</v>
      </c>
      <c r="C98" s="6">
        <v>15000</v>
      </c>
      <c r="D98" s="54"/>
      <c r="E98" s="56"/>
    </row>
    <row r="99" spans="1:6" x14ac:dyDescent="0.2">
      <c r="B99" s="9" t="s">
        <v>39</v>
      </c>
      <c r="C99" s="6">
        <v>3000</v>
      </c>
      <c r="D99" s="54">
        <v>3000</v>
      </c>
      <c r="E99" s="56"/>
    </row>
    <row r="100" spans="1:6" x14ac:dyDescent="0.2">
      <c r="B100" s="9" t="s">
        <v>40</v>
      </c>
      <c r="C100" s="6">
        <v>30000</v>
      </c>
      <c r="D100" s="54">
        <v>30000</v>
      </c>
      <c r="E100" s="56"/>
    </row>
    <row r="101" spans="1:6" x14ac:dyDescent="0.2">
      <c r="B101" s="9" t="s">
        <v>41</v>
      </c>
      <c r="C101" s="6">
        <v>1850</v>
      </c>
      <c r="D101" s="54">
        <v>1850</v>
      </c>
      <c r="E101" s="56"/>
    </row>
    <row r="102" spans="1:6" x14ac:dyDescent="0.2">
      <c r="B102" s="9" t="s">
        <v>84</v>
      </c>
      <c r="C102" s="6">
        <v>35000</v>
      </c>
      <c r="D102" s="54">
        <v>29000</v>
      </c>
      <c r="E102" s="56"/>
    </row>
    <row r="103" spans="1:6" x14ac:dyDescent="0.2">
      <c r="B103" s="9" t="s">
        <v>42</v>
      </c>
      <c r="C103" s="6">
        <v>6000</v>
      </c>
      <c r="D103" s="54">
        <v>6000</v>
      </c>
      <c r="E103" s="56"/>
    </row>
    <row r="104" spans="1:6" x14ac:dyDescent="0.2">
      <c r="B104" s="9" t="s">
        <v>43</v>
      </c>
      <c r="C104" s="6">
        <v>6000</v>
      </c>
      <c r="D104" s="54">
        <v>6000</v>
      </c>
      <c r="E104" s="56"/>
    </row>
    <row r="105" spans="1:6" x14ac:dyDescent="0.2">
      <c r="B105" s="9" t="s">
        <v>111</v>
      </c>
      <c r="C105" s="6">
        <v>8000</v>
      </c>
      <c r="D105" s="54">
        <v>8000</v>
      </c>
      <c r="E105" s="56"/>
    </row>
    <row r="106" spans="1:6" x14ac:dyDescent="0.2">
      <c r="B106" s="9" t="s">
        <v>112</v>
      </c>
      <c r="C106" s="6">
        <v>5000</v>
      </c>
      <c r="D106" s="54">
        <v>5000</v>
      </c>
      <c r="E106" s="56"/>
    </row>
    <row r="107" spans="1:6" x14ac:dyDescent="0.2">
      <c r="B107" s="117" t="s">
        <v>115</v>
      </c>
      <c r="C107" s="118">
        <v>15000</v>
      </c>
      <c r="D107" s="54">
        <v>10000</v>
      </c>
      <c r="E107" s="56"/>
    </row>
    <row r="108" spans="1:6" s="26" customFormat="1" ht="19" customHeight="1" thickBot="1" x14ac:dyDescent="0.25">
      <c r="A108"/>
      <c r="B108" s="68"/>
      <c r="C108" s="69" t="s">
        <v>72</v>
      </c>
      <c r="D108" s="70" t="s">
        <v>108</v>
      </c>
      <c r="E108" s="57"/>
      <c r="F108"/>
    </row>
    <row r="109" spans="1:6" ht="17" customHeight="1" x14ac:dyDescent="0.2">
      <c r="B109" s="64" t="s">
        <v>113</v>
      </c>
      <c r="C109" s="75">
        <f>SUM(C110:C115)</f>
        <v>55000</v>
      </c>
      <c r="D109" s="76">
        <f>SUM(D110:D115)</f>
        <v>48000</v>
      </c>
      <c r="E109" s="56"/>
    </row>
    <row r="110" spans="1:6" x14ac:dyDescent="0.2">
      <c r="B110" s="17" t="s">
        <v>44</v>
      </c>
      <c r="C110" s="6">
        <v>10000</v>
      </c>
      <c r="D110" s="65">
        <v>10000</v>
      </c>
      <c r="E110" s="56"/>
    </row>
    <row r="111" spans="1:6" x14ac:dyDescent="0.2">
      <c r="B111" s="9" t="s">
        <v>45</v>
      </c>
      <c r="C111" s="6">
        <v>2000</v>
      </c>
      <c r="D111" s="65">
        <v>2000</v>
      </c>
      <c r="E111" s="56"/>
    </row>
    <row r="112" spans="1:6" x14ac:dyDescent="0.2">
      <c r="B112" s="9" t="s">
        <v>71</v>
      </c>
      <c r="C112" s="6">
        <v>10000</v>
      </c>
      <c r="D112" s="65">
        <v>10000</v>
      </c>
      <c r="E112" s="56"/>
    </row>
    <row r="113" spans="2:5" x14ac:dyDescent="0.2">
      <c r="B113" s="9" t="s">
        <v>122</v>
      </c>
      <c r="C113" s="6">
        <v>20000</v>
      </c>
      <c r="D113" s="65">
        <v>20000</v>
      </c>
      <c r="E113" s="56"/>
    </row>
    <row r="114" spans="2:5" x14ac:dyDescent="0.2">
      <c r="B114" s="9" t="s">
        <v>49</v>
      </c>
      <c r="C114" s="6">
        <v>6000</v>
      </c>
      <c r="D114" s="65">
        <v>6000</v>
      </c>
      <c r="E114" s="56"/>
    </row>
    <row r="115" spans="2:5" ht="16" thickBot="1" x14ac:dyDescent="0.25">
      <c r="B115" s="11" t="s">
        <v>81</v>
      </c>
      <c r="C115" s="12">
        <v>7000</v>
      </c>
      <c r="D115" s="55"/>
      <c r="E115" s="56"/>
    </row>
    <row r="116" spans="2:5" x14ac:dyDescent="0.2">
      <c r="B116" s="19" t="s">
        <v>103</v>
      </c>
      <c r="C116" s="77">
        <f>SUM(C117:C120)</f>
        <v>54500</v>
      </c>
      <c r="D116" s="78">
        <v>8000</v>
      </c>
      <c r="E116" s="56"/>
    </row>
    <row r="117" spans="2:5" x14ac:dyDescent="0.2">
      <c r="B117" s="17" t="s">
        <v>104</v>
      </c>
      <c r="C117" s="6">
        <v>32500</v>
      </c>
      <c r="D117" s="123">
        <v>8000</v>
      </c>
      <c r="E117" s="56"/>
    </row>
    <row r="118" spans="2:5" x14ac:dyDescent="0.2">
      <c r="B118" s="9" t="s">
        <v>105</v>
      </c>
      <c r="C118" s="6">
        <v>15000</v>
      </c>
      <c r="D118" s="124"/>
      <c r="E118" s="56"/>
    </row>
    <row r="119" spans="2:5" x14ac:dyDescent="0.2">
      <c r="B119" s="9" t="s">
        <v>107</v>
      </c>
      <c r="C119" s="6">
        <v>5000</v>
      </c>
      <c r="D119" s="124"/>
      <c r="E119" s="56"/>
    </row>
    <row r="120" spans="2:5" ht="16" thickBot="1" x14ac:dyDescent="0.25">
      <c r="B120" s="17" t="s">
        <v>106</v>
      </c>
      <c r="C120" s="6">
        <v>2000</v>
      </c>
      <c r="D120" s="125"/>
      <c r="E120" s="56"/>
    </row>
    <row r="121" spans="2:5" x14ac:dyDescent="0.2">
      <c r="B121" s="10" t="s">
        <v>51</v>
      </c>
      <c r="C121" s="108">
        <f>SUM(C122:C122)</f>
        <v>50000</v>
      </c>
      <c r="D121" s="109">
        <v>30000</v>
      </c>
      <c r="E121" s="56"/>
    </row>
    <row r="122" spans="2:5" ht="16" thickBot="1" x14ac:dyDescent="0.25">
      <c r="B122" s="11" t="s">
        <v>80</v>
      </c>
      <c r="C122" s="12">
        <v>50000</v>
      </c>
      <c r="D122" s="55">
        <v>30000</v>
      </c>
      <c r="E122" s="56"/>
    </row>
    <row r="123" spans="2:5" ht="16" thickBot="1" x14ac:dyDescent="0.25">
      <c r="B123" s="19" t="s">
        <v>48</v>
      </c>
      <c r="C123" s="84">
        <v>165556.04999999999</v>
      </c>
      <c r="D123" s="85">
        <v>165556.04999999999</v>
      </c>
      <c r="E123" s="56"/>
    </row>
    <row r="124" spans="2:5" x14ac:dyDescent="0.2">
      <c r="B124" s="10" t="s">
        <v>50</v>
      </c>
      <c r="C124" s="20">
        <f>SUM(C125:C143)</f>
        <v>0</v>
      </c>
      <c r="D124" s="21">
        <f>SUM(D125:D143)</f>
        <v>0</v>
      </c>
      <c r="E124" s="56"/>
    </row>
    <row r="125" spans="2:5" x14ac:dyDescent="0.2">
      <c r="B125" s="7" t="s">
        <v>52</v>
      </c>
      <c r="C125" s="8"/>
      <c r="D125" s="54"/>
      <c r="E125" s="56"/>
    </row>
    <row r="126" spans="2:5" x14ac:dyDescent="0.2">
      <c r="B126" s="7" t="s">
        <v>53</v>
      </c>
      <c r="C126" s="8"/>
      <c r="D126" s="54"/>
      <c r="E126" s="56"/>
    </row>
    <row r="127" spans="2:5" x14ac:dyDescent="0.2">
      <c r="B127" s="7" t="s">
        <v>54</v>
      </c>
      <c r="C127" s="8"/>
      <c r="D127" s="54"/>
      <c r="E127" s="56"/>
    </row>
    <row r="128" spans="2:5" x14ac:dyDescent="0.2">
      <c r="B128" s="7" t="s">
        <v>55</v>
      </c>
      <c r="C128" s="8"/>
      <c r="D128" s="54"/>
      <c r="E128" s="56"/>
    </row>
    <row r="129" spans="2:5" x14ac:dyDescent="0.2">
      <c r="B129" s="7" t="s">
        <v>56</v>
      </c>
      <c r="C129" s="8"/>
      <c r="D129" s="54"/>
      <c r="E129" s="56"/>
    </row>
    <row r="130" spans="2:5" x14ac:dyDescent="0.2">
      <c r="B130" s="7" t="s">
        <v>57</v>
      </c>
      <c r="C130" s="8"/>
      <c r="D130" s="54"/>
      <c r="E130" s="56"/>
    </row>
    <row r="131" spans="2:5" x14ac:dyDescent="0.2">
      <c r="B131" s="7" t="s">
        <v>58</v>
      </c>
      <c r="C131" s="8"/>
      <c r="D131" s="54"/>
      <c r="E131" s="56"/>
    </row>
    <row r="132" spans="2:5" x14ac:dyDescent="0.2">
      <c r="B132" s="7" t="s">
        <v>59</v>
      </c>
      <c r="C132" s="8"/>
      <c r="D132" s="54"/>
      <c r="E132" s="56"/>
    </row>
    <row r="133" spans="2:5" x14ac:dyDescent="0.2">
      <c r="B133" s="7" t="s">
        <v>60</v>
      </c>
      <c r="C133" s="8"/>
      <c r="D133" s="54"/>
      <c r="E133" s="56"/>
    </row>
    <row r="134" spans="2:5" x14ac:dyDescent="0.2">
      <c r="B134" s="7" t="s">
        <v>61</v>
      </c>
      <c r="C134" s="8"/>
      <c r="D134" s="54"/>
      <c r="E134" s="56"/>
    </row>
    <row r="135" spans="2:5" x14ac:dyDescent="0.2">
      <c r="B135" s="7" t="s">
        <v>62</v>
      </c>
      <c r="C135" s="8"/>
      <c r="D135" s="54"/>
      <c r="E135" s="56"/>
    </row>
    <row r="136" spans="2:5" x14ac:dyDescent="0.2">
      <c r="B136" s="7" t="s">
        <v>63</v>
      </c>
      <c r="C136" s="8"/>
      <c r="D136" s="54"/>
      <c r="E136" s="56"/>
    </row>
    <row r="137" spans="2:5" x14ac:dyDescent="0.2">
      <c r="B137" s="7" t="s">
        <v>64</v>
      </c>
      <c r="C137" s="8"/>
      <c r="D137" s="54"/>
      <c r="E137" s="56"/>
    </row>
    <row r="138" spans="2:5" x14ac:dyDescent="0.2">
      <c r="B138" s="7" t="s">
        <v>65</v>
      </c>
      <c r="C138" s="8"/>
      <c r="D138" s="54"/>
      <c r="E138" s="56"/>
    </row>
    <row r="139" spans="2:5" x14ac:dyDescent="0.2">
      <c r="B139" s="7" t="s">
        <v>66</v>
      </c>
      <c r="C139" s="8"/>
      <c r="D139" s="54"/>
      <c r="E139" s="56"/>
    </row>
    <row r="140" spans="2:5" x14ac:dyDescent="0.2">
      <c r="B140" s="7" t="s">
        <v>67</v>
      </c>
      <c r="C140" s="8"/>
      <c r="D140" s="54"/>
      <c r="E140" s="56"/>
    </row>
    <row r="141" spans="2:5" x14ac:dyDescent="0.2">
      <c r="B141" s="7" t="s">
        <v>68</v>
      </c>
      <c r="C141" s="8"/>
      <c r="D141" s="54"/>
      <c r="E141" s="56"/>
    </row>
    <row r="142" spans="2:5" x14ac:dyDescent="0.2">
      <c r="B142" s="7" t="s">
        <v>69</v>
      </c>
      <c r="C142" s="8"/>
      <c r="D142" s="54"/>
      <c r="E142" s="56"/>
    </row>
    <row r="143" spans="2:5" ht="16" thickBot="1" x14ac:dyDescent="0.25">
      <c r="B143" s="18" t="s">
        <v>70</v>
      </c>
      <c r="C143" s="13"/>
      <c r="D143" s="55"/>
      <c r="E143" s="56"/>
    </row>
    <row r="144" spans="2:5" x14ac:dyDescent="0.2">
      <c r="B144" s="1"/>
      <c r="C144" s="2"/>
      <c r="E144" s="56"/>
    </row>
    <row r="145" spans="2:5" x14ac:dyDescent="0.2">
      <c r="B145" s="1"/>
      <c r="C145" s="2"/>
      <c r="D145" s="50"/>
      <c r="E145" s="56"/>
    </row>
    <row r="146" spans="2:5" x14ac:dyDescent="0.2">
      <c r="B146" s="1"/>
      <c r="C146" s="3"/>
      <c r="D146" s="50"/>
      <c r="E146" s="56"/>
    </row>
    <row r="147" spans="2:5" x14ac:dyDescent="0.2">
      <c r="B147" s="1"/>
      <c r="C147" s="2"/>
      <c r="D147" s="50"/>
      <c r="E147" s="56"/>
    </row>
    <row r="148" spans="2:5" x14ac:dyDescent="0.2">
      <c r="B148" s="1"/>
      <c r="C148" s="4"/>
      <c r="E148" s="56"/>
    </row>
    <row r="149" spans="2:5" x14ac:dyDescent="0.2">
      <c r="B149" s="1"/>
      <c r="C149" s="2"/>
      <c r="E149" s="56"/>
    </row>
    <row r="150" spans="2:5" x14ac:dyDescent="0.2">
      <c r="B150" s="1"/>
      <c r="C150" s="3"/>
      <c r="D150" s="50"/>
      <c r="E150" s="56"/>
    </row>
    <row r="151" spans="2:5" x14ac:dyDescent="0.2">
      <c r="B151" s="1"/>
      <c r="C151" s="3"/>
      <c r="D151" s="50"/>
      <c r="E151" s="56"/>
    </row>
    <row r="152" spans="2:5" x14ac:dyDescent="0.2">
      <c r="B152" s="1"/>
      <c r="C152" s="3"/>
      <c r="D152" s="50"/>
      <c r="E152" s="56"/>
    </row>
    <row r="153" spans="2:5" x14ac:dyDescent="0.2">
      <c r="B153" s="1"/>
      <c r="C153" s="3"/>
      <c r="D153" s="50"/>
      <c r="E153" s="56"/>
    </row>
    <row r="154" spans="2:5" x14ac:dyDescent="0.2">
      <c r="B154" s="1"/>
      <c r="C154" s="3"/>
      <c r="D154" s="50"/>
      <c r="E154" s="56"/>
    </row>
    <row r="155" spans="2:5" x14ac:dyDescent="0.2">
      <c r="B155" s="1"/>
      <c r="C155" s="3"/>
      <c r="D155" s="50"/>
      <c r="E155" s="56"/>
    </row>
    <row r="156" spans="2:5" x14ac:dyDescent="0.2">
      <c r="B156" s="1"/>
      <c r="C156" s="3"/>
      <c r="D156" s="50"/>
      <c r="E156" s="56"/>
    </row>
    <row r="157" spans="2:5" x14ac:dyDescent="0.2">
      <c r="B157" s="1"/>
      <c r="C157" s="3"/>
      <c r="D157" s="50"/>
      <c r="E157" s="56"/>
    </row>
    <row r="158" spans="2:5" x14ac:dyDescent="0.2">
      <c r="B158" s="1"/>
      <c r="C158" s="3"/>
      <c r="D158" s="50"/>
      <c r="E158" s="56"/>
    </row>
    <row r="159" spans="2:5" x14ac:dyDescent="0.2">
      <c r="B159" s="1"/>
      <c r="C159" s="3"/>
      <c r="D159" s="50"/>
      <c r="E159" s="56"/>
    </row>
    <row r="160" spans="2:5" x14ac:dyDescent="0.2">
      <c r="B160" s="1"/>
      <c r="C160" s="3"/>
      <c r="D160" s="50"/>
      <c r="E160" s="56"/>
    </row>
    <row r="161" spans="2:5" x14ac:dyDescent="0.2">
      <c r="B161" s="1"/>
      <c r="C161" s="3"/>
      <c r="D161" s="50"/>
      <c r="E161" s="56"/>
    </row>
    <row r="162" spans="2:5" x14ac:dyDescent="0.2">
      <c r="B162" s="1"/>
      <c r="C162" s="3"/>
      <c r="D162" s="3"/>
      <c r="E162" s="56"/>
    </row>
    <row r="163" spans="2:5" x14ac:dyDescent="0.2">
      <c r="B163" s="1"/>
      <c r="C163" s="3"/>
      <c r="D163" s="50"/>
      <c r="E163" s="56"/>
    </row>
    <row r="164" spans="2:5" x14ac:dyDescent="0.2">
      <c r="B164" s="1"/>
      <c r="C164" s="3"/>
      <c r="D164" s="3"/>
      <c r="E164" s="56"/>
    </row>
    <row r="165" spans="2:5" x14ac:dyDescent="0.2">
      <c r="B165" s="1"/>
      <c r="C165" s="2"/>
      <c r="E165" s="56"/>
    </row>
    <row r="166" spans="2:5" x14ac:dyDescent="0.2">
      <c r="B166" s="1"/>
      <c r="C166" s="2"/>
      <c r="E166" s="56"/>
    </row>
    <row r="167" spans="2:5" x14ac:dyDescent="0.2">
      <c r="B167" s="1"/>
      <c r="C167" s="2"/>
      <c r="E167" s="56"/>
    </row>
    <row r="168" spans="2:5" x14ac:dyDescent="0.2">
      <c r="B168" s="1"/>
      <c r="C168" s="2"/>
      <c r="E168" s="56"/>
    </row>
    <row r="169" spans="2:5" x14ac:dyDescent="0.2">
      <c r="B169" s="1"/>
      <c r="C169" s="2"/>
      <c r="E169" s="56"/>
    </row>
    <row r="170" spans="2:5" x14ac:dyDescent="0.2">
      <c r="B170" s="1"/>
      <c r="C170" s="2"/>
      <c r="E170" s="56"/>
    </row>
    <row r="171" spans="2:5" x14ac:dyDescent="0.2">
      <c r="B171" s="1"/>
      <c r="C171" s="2"/>
      <c r="E171" s="56"/>
    </row>
    <row r="172" spans="2:5" x14ac:dyDescent="0.2">
      <c r="B172" s="1"/>
      <c r="C172" s="2"/>
      <c r="E172" s="56"/>
    </row>
    <row r="173" spans="2:5" x14ac:dyDescent="0.2">
      <c r="B173" s="1"/>
      <c r="C173" s="2"/>
      <c r="E173" s="56"/>
    </row>
    <row r="174" spans="2:5" x14ac:dyDescent="0.2">
      <c r="B174" s="1"/>
      <c r="C174" s="2"/>
      <c r="E174" s="56"/>
    </row>
    <row r="175" spans="2:5" x14ac:dyDescent="0.2">
      <c r="B175" s="1"/>
      <c r="C175" s="2"/>
      <c r="E175" s="56"/>
    </row>
    <row r="176" spans="2:5" x14ac:dyDescent="0.2">
      <c r="B176" s="1"/>
      <c r="C176" s="2"/>
      <c r="E176" s="56"/>
    </row>
    <row r="177" spans="2:5" x14ac:dyDescent="0.2">
      <c r="B177" s="1"/>
      <c r="C177" s="2"/>
      <c r="E177" s="56"/>
    </row>
    <row r="178" spans="2:5" x14ac:dyDescent="0.2">
      <c r="B178" s="1"/>
      <c r="C178" s="2"/>
      <c r="E178" s="56"/>
    </row>
    <row r="179" spans="2:5" x14ac:dyDescent="0.2">
      <c r="B179" s="1"/>
      <c r="C179" s="2"/>
      <c r="E179" s="56"/>
    </row>
    <row r="180" spans="2:5" x14ac:dyDescent="0.2">
      <c r="B180" s="1"/>
      <c r="C180" s="2"/>
      <c r="E180" s="56"/>
    </row>
    <row r="181" spans="2:5" x14ac:dyDescent="0.2">
      <c r="B181" s="1"/>
      <c r="C181" s="2"/>
      <c r="E181" s="56"/>
    </row>
    <row r="182" spans="2:5" x14ac:dyDescent="0.2">
      <c r="B182" s="1"/>
      <c r="C182" s="2"/>
      <c r="E182" s="56"/>
    </row>
    <row r="183" spans="2:5" x14ac:dyDescent="0.2">
      <c r="B183" s="1"/>
      <c r="C183" s="2"/>
      <c r="E183" s="56"/>
    </row>
    <row r="184" spans="2:5" x14ac:dyDescent="0.2">
      <c r="B184" s="1"/>
      <c r="C184" s="2"/>
      <c r="E184" s="56"/>
    </row>
    <row r="185" spans="2:5" x14ac:dyDescent="0.2">
      <c r="B185" s="1"/>
      <c r="C185" s="2"/>
      <c r="E185" s="56"/>
    </row>
    <row r="186" spans="2:5" x14ac:dyDescent="0.2">
      <c r="B186" s="1"/>
      <c r="C186" s="2"/>
      <c r="E186" s="56"/>
    </row>
    <row r="187" spans="2:5" x14ac:dyDescent="0.2">
      <c r="B187" s="1"/>
      <c r="C187" s="2"/>
      <c r="E187" s="56"/>
    </row>
    <row r="188" spans="2:5" x14ac:dyDescent="0.2">
      <c r="B188" s="1"/>
      <c r="C188" s="2"/>
      <c r="E188" s="56"/>
    </row>
    <row r="189" spans="2:5" x14ac:dyDescent="0.2">
      <c r="B189" s="1"/>
      <c r="C189" s="2"/>
      <c r="E189" s="56"/>
    </row>
    <row r="190" spans="2:5" x14ac:dyDescent="0.2">
      <c r="B190" s="1"/>
      <c r="C190" s="2"/>
      <c r="E190" s="56"/>
    </row>
    <row r="191" spans="2:5" x14ac:dyDescent="0.2">
      <c r="B191" s="1"/>
      <c r="C191" s="2"/>
      <c r="E191" s="56"/>
    </row>
    <row r="192" spans="2:5" x14ac:dyDescent="0.2">
      <c r="B192" s="1"/>
      <c r="C192" s="2"/>
      <c r="E192" s="56"/>
    </row>
    <row r="193" spans="2:5" x14ac:dyDescent="0.2">
      <c r="B193" s="1"/>
      <c r="C193" s="2"/>
      <c r="E193" s="56"/>
    </row>
    <row r="194" spans="2:5" x14ac:dyDescent="0.2">
      <c r="B194" s="1"/>
      <c r="C194" s="2"/>
      <c r="E194" s="56"/>
    </row>
    <row r="195" spans="2:5" x14ac:dyDescent="0.2">
      <c r="B195" s="1"/>
      <c r="C195" s="2"/>
      <c r="E195" s="56"/>
    </row>
    <row r="196" spans="2:5" x14ac:dyDescent="0.2">
      <c r="B196" s="1"/>
      <c r="C196" s="2"/>
      <c r="E196" s="56"/>
    </row>
    <row r="197" spans="2:5" x14ac:dyDescent="0.2">
      <c r="B197" s="1"/>
      <c r="C197" s="2"/>
      <c r="E197" s="56"/>
    </row>
    <row r="198" spans="2:5" x14ac:dyDescent="0.2">
      <c r="B198" s="1"/>
      <c r="C198" s="2"/>
      <c r="E198" s="56"/>
    </row>
    <row r="199" spans="2:5" x14ac:dyDescent="0.2">
      <c r="B199" s="1"/>
      <c r="C199" s="2"/>
      <c r="E199" s="56"/>
    </row>
    <row r="200" spans="2:5" x14ac:dyDescent="0.2">
      <c r="B200" s="1"/>
      <c r="C200" s="2"/>
      <c r="E200" s="56"/>
    </row>
    <row r="201" spans="2:5" x14ac:dyDescent="0.2">
      <c r="B201" s="1"/>
      <c r="C201" s="2"/>
      <c r="E201" s="56"/>
    </row>
    <row r="202" spans="2:5" x14ac:dyDescent="0.2">
      <c r="B202" s="1"/>
      <c r="C202" s="2"/>
      <c r="E202" s="56"/>
    </row>
    <row r="203" spans="2:5" x14ac:dyDescent="0.2">
      <c r="B203" s="2"/>
      <c r="C203" s="1"/>
      <c r="D203" s="2"/>
    </row>
    <row r="204" spans="2:5" x14ac:dyDescent="0.2">
      <c r="B204" s="2"/>
      <c r="C204" s="1"/>
      <c r="D204" s="2"/>
    </row>
    <row r="205" spans="2:5" x14ac:dyDescent="0.2">
      <c r="B205" s="2"/>
      <c r="C205" s="1"/>
      <c r="D205" s="2"/>
    </row>
    <row r="206" spans="2:5" x14ac:dyDescent="0.2">
      <c r="B206" s="2"/>
      <c r="C206" s="1"/>
      <c r="D206" s="2"/>
    </row>
    <row r="207" spans="2:5" x14ac:dyDescent="0.2">
      <c r="B207" s="2"/>
      <c r="C207" s="1"/>
      <c r="D207" s="2"/>
    </row>
    <row r="208" spans="2:5" x14ac:dyDescent="0.2">
      <c r="B208" s="2"/>
      <c r="C208" s="1"/>
      <c r="D208" s="2"/>
    </row>
    <row r="209" spans="2:4" x14ac:dyDescent="0.2">
      <c r="B209" s="2"/>
      <c r="C209" s="1"/>
      <c r="D209" s="2"/>
    </row>
    <row r="210" spans="2:4" x14ac:dyDescent="0.2">
      <c r="B210" s="2"/>
      <c r="C210" s="1"/>
      <c r="D210" s="2"/>
    </row>
    <row r="211" spans="2:4" x14ac:dyDescent="0.2">
      <c r="B211" s="2"/>
      <c r="C211" s="1"/>
      <c r="D211" s="2"/>
    </row>
    <row r="212" spans="2:4" x14ac:dyDescent="0.2">
      <c r="B212" s="2"/>
      <c r="C212" s="1"/>
      <c r="D212" s="2"/>
    </row>
    <row r="213" spans="2:4" x14ac:dyDescent="0.2">
      <c r="B213" s="2"/>
      <c r="C213" s="1"/>
      <c r="D213" s="2"/>
    </row>
    <row r="214" spans="2:4" x14ac:dyDescent="0.2">
      <c r="B214" s="2"/>
      <c r="C214" s="1"/>
      <c r="D214" s="2"/>
    </row>
    <row r="215" spans="2:4" x14ac:dyDescent="0.2">
      <c r="B215" s="2"/>
      <c r="C215" s="1"/>
      <c r="D215" s="2"/>
    </row>
    <row r="216" spans="2:4" x14ac:dyDescent="0.2">
      <c r="B216" s="2"/>
      <c r="C216" s="1"/>
      <c r="D216" s="2"/>
    </row>
    <row r="217" spans="2:4" x14ac:dyDescent="0.2">
      <c r="B217" s="2"/>
      <c r="C217" s="1"/>
      <c r="D217" s="2"/>
    </row>
    <row r="218" spans="2:4" x14ac:dyDescent="0.2">
      <c r="B218" s="2"/>
      <c r="C218" s="1"/>
      <c r="D218" s="2"/>
    </row>
    <row r="219" spans="2:4" x14ac:dyDescent="0.2">
      <c r="B219" s="2"/>
      <c r="C219" s="1"/>
      <c r="D219" s="2"/>
    </row>
    <row r="220" spans="2:4" x14ac:dyDescent="0.2">
      <c r="B220" s="2"/>
      <c r="C220" s="1"/>
      <c r="D220" s="2"/>
    </row>
    <row r="221" spans="2:4" x14ac:dyDescent="0.2">
      <c r="B221" s="2"/>
      <c r="C221" s="1"/>
      <c r="D221" s="2"/>
    </row>
    <row r="222" spans="2:4" x14ac:dyDescent="0.2">
      <c r="B222" s="2"/>
      <c r="C222" s="1"/>
      <c r="D222" s="2"/>
    </row>
    <row r="223" spans="2:4" x14ac:dyDescent="0.2">
      <c r="B223" s="2"/>
      <c r="C223" s="1"/>
      <c r="D223" s="2"/>
    </row>
    <row r="224" spans="2:4" x14ac:dyDescent="0.2">
      <c r="B224" s="2"/>
      <c r="C224" s="1"/>
      <c r="D224" s="2"/>
    </row>
    <row r="225" spans="2:4" x14ac:dyDescent="0.2">
      <c r="B225" s="2"/>
      <c r="C225" s="1"/>
      <c r="D225" s="2"/>
    </row>
    <row r="226" spans="2:4" x14ac:dyDescent="0.2">
      <c r="B226" s="2"/>
      <c r="C226" s="1"/>
      <c r="D226" s="2"/>
    </row>
    <row r="227" spans="2:4" x14ac:dyDescent="0.2">
      <c r="B227" s="2"/>
      <c r="C227" s="1"/>
      <c r="D227" s="2"/>
    </row>
    <row r="228" spans="2:4" x14ac:dyDescent="0.2">
      <c r="B228" s="2"/>
      <c r="C228" s="1"/>
      <c r="D228" s="2"/>
    </row>
    <row r="229" spans="2:4" x14ac:dyDescent="0.2">
      <c r="B229" s="2"/>
      <c r="C229" s="1"/>
      <c r="D229" s="2"/>
    </row>
    <row r="230" spans="2:4" x14ac:dyDescent="0.2">
      <c r="B230" s="2"/>
      <c r="C230" s="1"/>
      <c r="D230" s="2"/>
    </row>
    <row r="231" spans="2:4" x14ac:dyDescent="0.2">
      <c r="B231" s="2"/>
      <c r="C231" s="1"/>
      <c r="D231" s="2"/>
    </row>
    <row r="232" spans="2:4" x14ac:dyDescent="0.2">
      <c r="B232" s="2"/>
      <c r="C232" s="1"/>
      <c r="D232" s="2"/>
    </row>
    <row r="233" spans="2:4" x14ac:dyDescent="0.2">
      <c r="B233" s="2"/>
      <c r="C233" s="1"/>
      <c r="D233" s="2"/>
    </row>
    <row r="234" spans="2:4" x14ac:dyDescent="0.2">
      <c r="B234" s="2"/>
      <c r="C234" s="1"/>
      <c r="D234" s="2"/>
    </row>
    <row r="235" spans="2:4" x14ac:dyDescent="0.2">
      <c r="B235" s="2"/>
      <c r="C235" s="1"/>
      <c r="D235" s="2"/>
    </row>
    <row r="236" spans="2:4" x14ac:dyDescent="0.2">
      <c r="B236" s="2"/>
      <c r="C236" s="1"/>
      <c r="D236" s="2"/>
    </row>
    <row r="237" spans="2:4" x14ac:dyDescent="0.2">
      <c r="B237" s="2"/>
      <c r="C237" s="1"/>
      <c r="D237" s="2"/>
    </row>
    <row r="238" spans="2:4" x14ac:dyDescent="0.2">
      <c r="B238" s="2"/>
      <c r="C238" s="1"/>
      <c r="D238" s="2"/>
    </row>
    <row r="239" spans="2:4" x14ac:dyDescent="0.2">
      <c r="B239" s="2"/>
      <c r="C239" s="1"/>
      <c r="D239" s="2"/>
    </row>
    <row r="240" spans="2:4" x14ac:dyDescent="0.2">
      <c r="B240" s="2"/>
      <c r="C240" s="1"/>
      <c r="D240" s="2"/>
    </row>
    <row r="241" spans="2:4" x14ac:dyDescent="0.2">
      <c r="B241" s="2"/>
      <c r="C241" s="1"/>
      <c r="D241" s="2"/>
    </row>
    <row r="242" spans="2:4" x14ac:dyDescent="0.2">
      <c r="B242" s="2"/>
      <c r="C242" s="1"/>
      <c r="D242" s="2"/>
    </row>
    <row r="243" spans="2:4" x14ac:dyDescent="0.2">
      <c r="B243" s="2"/>
      <c r="C243" s="1"/>
      <c r="D243" s="2"/>
    </row>
    <row r="244" spans="2:4" x14ac:dyDescent="0.2">
      <c r="B244" s="2"/>
      <c r="C244" s="1"/>
      <c r="D244" s="2"/>
    </row>
    <row r="245" spans="2:4" x14ac:dyDescent="0.2">
      <c r="B245" s="2"/>
      <c r="C245" s="1"/>
      <c r="D245" s="2"/>
    </row>
    <row r="246" spans="2:4" x14ac:dyDescent="0.2">
      <c r="B246" s="2"/>
      <c r="C246" s="1"/>
      <c r="D246" s="2"/>
    </row>
    <row r="247" spans="2:4" x14ac:dyDescent="0.2">
      <c r="B247" s="2"/>
      <c r="C247" s="1"/>
      <c r="D247" s="2"/>
    </row>
    <row r="248" spans="2:4" x14ac:dyDescent="0.2">
      <c r="B248" s="2"/>
      <c r="C248" s="1"/>
      <c r="D248" s="2"/>
    </row>
    <row r="249" spans="2:4" x14ac:dyDescent="0.2">
      <c r="B249" s="2"/>
      <c r="C249" s="1"/>
      <c r="D249" s="2"/>
    </row>
    <row r="250" spans="2:4" x14ac:dyDescent="0.2">
      <c r="B250" s="2"/>
      <c r="C250" s="1"/>
      <c r="D250" s="2"/>
    </row>
    <row r="251" spans="2:4" x14ac:dyDescent="0.2">
      <c r="B251" s="2"/>
      <c r="C251" s="1"/>
      <c r="D251" s="2"/>
    </row>
    <row r="252" spans="2:4" x14ac:dyDescent="0.2">
      <c r="B252" s="2"/>
      <c r="C252" s="1"/>
      <c r="D252" s="2"/>
    </row>
    <row r="253" spans="2:4" x14ac:dyDescent="0.2">
      <c r="B253" s="2"/>
      <c r="C253" s="1"/>
      <c r="D253" s="2"/>
    </row>
    <row r="254" spans="2:4" x14ac:dyDescent="0.2">
      <c r="B254" s="2"/>
      <c r="C254" s="1"/>
      <c r="D254" s="2"/>
    </row>
    <row r="255" spans="2:4" x14ac:dyDescent="0.2">
      <c r="B255" s="2"/>
      <c r="C255" s="1"/>
      <c r="D255" s="2"/>
    </row>
    <row r="256" spans="2:4" x14ac:dyDescent="0.2">
      <c r="B256" s="2"/>
      <c r="C256" s="1"/>
      <c r="D256" s="2"/>
    </row>
    <row r="257" spans="2:4" x14ac:dyDescent="0.2">
      <c r="B257" s="2"/>
      <c r="C257" s="1"/>
      <c r="D257" s="2"/>
    </row>
    <row r="258" spans="2:4" x14ac:dyDescent="0.2">
      <c r="B258" s="2"/>
      <c r="C258" s="1"/>
      <c r="D258" s="2"/>
    </row>
    <row r="259" spans="2:4" x14ac:dyDescent="0.2">
      <c r="B259" s="2"/>
      <c r="C259" s="1"/>
      <c r="D259" s="2"/>
    </row>
    <row r="260" spans="2:4" x14ac:dyDescent="0.2">
      <c r="B260" s="2"/>
      <c r="C260" s="1"/>
      <c r="D260" s="2"/>
    </row>
    <row r="261" spans="2:4" x14ac:dyDescent="0.2">
      <c r="B261" s="2"/>
      <c r="C261" s="1"/>
      <c r="D261" s="2"/>
    </row>
    <row r="262" spans="2:4" x14ac:dyDescent="0.2">
      <c r="B262" s="2"/>
      <c r="C262" s="1"/>
      <c r="D262" s="2"/>
    </row>
    <row r="263" spans="2:4" x14ac:dyDescent="0.2">
      <c r="B263" s="2"/>
      <c r="C263" s="1"/>
      <c r="D263" s="2"/>
    </row>
    <row r="264" spans="2:4" x14ac:dyDescent="0.2">
      <c r="B264" s="2"/>
      <c r="C264" s="1"/>
      <c r="D264" s="2"/>
    </row>
    <row r="265" spans="2:4" x14ac:dyDescent="0.2">
      <c r="B265" s="2"/>
      <c r="C265" s="1"/>
      <c r="D265" s="2"/>
    </row>
    <row r="266" spans="2:4" x14ac:dyDescent="0.2">
      <c r="B266" s="2"/>
      <c r="C266" s="1"/>
      <c r="D266" s="2"/>
    </row>
    <row r="267" spans="2:4" x14ac:dyDescent="0.2">
      <c r="B267" s="2"/>
      <c r="C267" s="1"/>
      <c r="D267" s="2"/>
    </row>
    <row r="268" spans="2:4" x14ac:dyDescent="0.2">
      <c r="B268" s="2"/>
      <c r="C268" s="1"/>
      <c r="D268" s="2"/>
    </row>
    <row r="269" spans="2:4" x14ac:dyDescent="0.2">
      <c r="B269" s="2"/>
      <c r="C269" s="1"/>
      <c r="D269" s="2"/>
    </row>
    <row r="270" spans="2:4" x14ac:dyDescent="0.2">
      <c r="B270" s="2"/>
      <c r="C270" s="1"/>
      <c r="D270" s="2"/>
    </row>
    <row r="271" spans="2:4" x14ac:dyDescent="0.2">
      <c r="B271" s="2"/>
      <c r="C271" s="1"/>
      <c r="D271" s="2"/>
    </row>
    <row r="272" spans="2:4" x14ac:dyDescent="0.2">
      <c r="B272" s="2"/>
      <c r="C272" s="1"/>
      <c r="D272" s="2"/>
    </row>
    <row r="273" spans="2:4" x14ac:dyDescent="0.2">
      <c r="B273" s="5"/>
      <c r="C273" s="5"/>
      <c r="D273" s="5"/>
    </row>
    <row r="274" spans="2:4" x14ac:dyDescent="0.2">
      <c r="B274" s="5"/>
      <c r="C274" s="5"/>
      <c r="D274" s="5"/>
    </row>
  </sheetData>
  <sortState xmlns:xlrd2="http://schemas.microsoft.com/office/spreadsheetml/2017/richdata2" ref="B125:D143">
    <sortCondition ref="B125:B143"/>
  </sortState>
  <mergeCells count="4">
    <mergeCell ref="B2:C2"/>
    <mergeCell ref="D87:D94"/>
    <mergeCell ref="D117:D120"/>
    <mergeCell ref="B51:D51"/>
  </mergeCells>
  <conditionalFormatting sqref="B125:B143">
    <cfRule type="duplicateValues" dxfId="0" priority="2"/>
  </conditionalFormatting>
  <pageMargins left="0.7" right="0.7" top="0.25" bottom="0.25" header="0.3" footer="0.3"/>
  <pageSetup paperSize="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ROZPOCET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Zorka</dc:creator>
  <cp:lastModifiedBy>Martin Stanovsky</cp:lastModifiedBy>
  <cp:lastPrinted>2023-04-03T09:18:27Z</cp:lastPrinted>
  <dcterms:created xsi:type="dcterms:W3CDTF">2022-02-17T10:03:18Z</dcterms:created>
  <dcterms:modified xsi:type="dcterms:W3CDTF">2023-05-11T13:20:09Z</dcterms:modified>
</cp:coreProperties>
</file>